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Свыше 35 кВ." sheetId="2" r:id="rId1"/>
  </sheets>
  <externalReferences>
    <externalReference r:id="rId2"/>
  </externalReferences>
  <definedNames>
    <definedName name="ТП_РП_6_10_кВ">[1]Ф4_доп!$C$107:$C$164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"/>
  <c r="K21"/>
  <c r="F21"/>
  <c r="F18"/>
  <c r="F15"/>
</calcChain>
</file>

<file path=xl/sharedStrings.xml><?xml version="1.0" encoding="utf-8"?>
<sst xmlns="http://schemas.openxmlformats.org/spreadsheetml/2006/main" count="161" uniqueCount="97">
  <si>
    <t>Т.У., № и дата</t>
  </si>
  <si>
    <t>Максимальная мощность, МВт</t>
  </si>
  <si>
    <t>Наим. Заявителя</t>
  </si>
  <si>
    <t>АРБ, № и дата</t>
  </si>
  <si>
    <t>Наим. Потребителя</t>
  </si>
  <si>
    <t>№ яч.</t>
  </si>
  <si>
    <t>Текущий резерв с учетом заключенных договоров на ТП, МВт</t>
  </si>
  <si>
    <t>Текущий резерв мощности с учетом присоединенных потребителей, МВт</t>
  </si>
  <si>
    <t>Информация по заявителям</t>
  </si>
  <si>
    <t>Информация по потребителям</t>
  </si>
  <si>
    <t>Предельно допустимая нагрузка, МВт</t>
  </si>
  <si>
    <t>Установленная мощность трансформаторов Sуст. с указанием их количества, шт/ МВА</t>
  </si>
  <si>
    <t>Напряжение ЦП</t>
  </si>
  <si>
    <t>Наименование центра питания (ЦП)</t>
  </si>
  <si>
    <t>Наименование муниципального образования</t>
  </si>
  <si>
    <t>№ п/п</t>
  </si>
  <si>
    <t>к распоряжению № ______ от___________</t>
  </si>
  <si>
    <t>Приложение № 2</t>
  </si>
  <si>
    <t>ООО "ИВЭЛС"</t>
  </si>
  <si>
    <t>-</t>
  </si>
  <si>
    <t>ООО "ИВЭЛС" г. Вичуга, ул. Кировская</t>
  </si>
  <si>
    <t xml:space="preserve">ПС 110/6 кВ </t>
  </si>
  <si>
    <t>2х16</t>
  </si>
  <si>
    <t>ООО "ИВЭЛС" Шуйский р-он, село Чернцы, ул. Фабричный двор, д. 24</t>
  </si>
  <si>
    <t>ПС 35/6 кВ</t>
  </si>
  <si>
    <t>1х2,5+1х1,6</t>
  </si>
  <si>
    <t>ПС-35/6 кВ</t>
  </si>
  <si>
    <t>ПС Чернцы</t>
  </si>
  <si>
    <t>ООО "ИВЭЛС" г. Иваново, ул. Окуловой, д. 61</t>
  </si>
  <si>
    <t>ПС 35/10</t>
  </si>
  <si>
    <t>35/10</t>
  </si>
  <si>
    <t>ПС-35/10 кВ</t>
  </si>
  <si>
    <t>ООО "ИВЭЛС" г. Фурманов, ул. Димьяна Бедного, д. 69</t>
  </si>
  <si>
    <t>ПС 35/6</t>
  </si>
  <si>
    <t>2х6,3</t>
  </si>
  <si>
    <t xml:space="preserve">ООО "Армос-Блок"
ПАО "МРСК Центра и Приволжья"
АО "Вичугская городская электросеть"
ООО "Объединенные электрические сети"
</t>
  </si>
  <si>
    <t>ООО "Электросервис"
ООО "ИВЭСК"
АО "Ивановоискож"
ООО "Ивановомолокопродукт"
ООО"Сити+"
ФГУП ИвНИИПИК ФСБ России</t>
  </si>
  <si>
    <t>ООО "ЛиматонНедвижимость"
ООО "Билдекс"
ООО ООО "Объединенные электрические сети"
ПАО "МРСК Центра и Приволжья"</t>
  </si>
  <si>
    <t>ООО "ИВЭЛС" г. Иваново, ул.Батурина, 2</t>
  </si>
  <si>
    <t>1х10,0</t>
  </si>
  <si>
    <t xml:space="preserve">ЗРУ-6 кВ </t>
  </si>
  <si>
    <t>АО «Ивгорэлектросеть»;
ООО «Промэнергосеть-Лежнево» 
ФКУ "ЦХИСО УМВД России по Ивановской области";
ООО «НСК»;
Константинова Н.П.</t>
  </si>
  <si>
    <t>ООО "ИВЭЛС" Фурмановский район, с.Дуляпино</t>
  </si>
  <si>
    <t>ПС35/6/0,4</t>
  </si>
  <si>
    <t>1х1,8+1х3,2+1х1.35</t>
  </si>
  <si>
    <t>ПАО "МРСК Центра и Приволжья"
АО "ОЭС"
ООО "НТК"</t>
  </si>
  <si>
    <t xml:space="preserve"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свыше 35 кВ с дифференциацией по всем уровням напряжения </t>
  </si>
  <si>
    <t>ООО "ИВЭЛС" Вичугский район, п.Новописцово</t>
  </si>
  <si>
    <t>ПС35/10/0,4</t>
  </si>
  <si>
    <t>2х1,8+1х2,5+1х1,6</t>
  </si>
  <si>
    <t>ПС-35/10/0,4 кВ</t>
  </si>
  <si>
    <t>ПАО "Россети Центр и Приволжье"
АО "ОЭС"
ООО "НЭК"
ООО "Сток"
АО "ВГЭС"</t>
  </si>
  <si>
    <t>РФ, Ивановская область, г.Тейково, ул. Лежневского д.21</t>
  </si>
  <si>
    <t>ПС 110 кВ Тейковский ХБК</t>
  </si>
  <si>
    <t>110</t>
  </si>
  <si>
    <t>2×16</t>
  </si>
  <si>
    <t xml:space="preserve">№№ 661, 662, 663, 665, 671, 673, 674, 679, </t>
  </si>
  <si>
    <t>ООО "Экотекс"</t>
  </si>
  <si>
    <t>3-ск/2019</t>
  </si>
  <si>
    <t>№№ 678,669</t>
  </si>
  <si>
    <t>ОАО "Ивагропром",</t>
  </si>
  <si>
    <t>7-ск/2019</t>
  </si>
  <si>
    <t>№№ 677, 666</t>
  </si>
  <si>
    <t>ОАО "Тейковский молочный завод"</t>
  </si>
  <si>
    <t>6-ск/2019</t>
  </si>
  <si>
    <t>РФ, Ивановская область, Фурмановский район, с. Хромцово, Территория Хромцовского карьера</t>
  </si>
  <si>
    <t>ПС 35/6 "Хромцово"</t>
  </si>
  <si>
    <t>35</t>
  </si>
  <si>
    <t>2×6,3</t>
  </si>
  <si>
    <t xml:space="preserve">№№ 2, 8, 13, 16, 20, 23, 24, 25, 26, </t>
  </si>
  <si>
    <t>ООО "Хромцовский карьер"</t>
  </si>
  <si>
    <t>1-ск/2019</t>
  </si>
  <si>
    <t>№18</t>
  </si>
  <si>
    <t>ОАО "МРСК Центра и Приволжья"</t>
  </si>
  <si>
    <t>ООО "Фурмановская земельная компания"</t>
  </si>
  <si>
    <t>РФ, Ивановская область, Родниковский район с. Каминский, ул. Каминского, 1</t>
  </si>
  <si>
    <t>ПС 35/10/0,4 кВ Фабрики им. Каминского</t>
  </si>
  <si>
    <t>1×1,8+1×1+1×6,3</t>
  </si>
  <si>
    <t>контактные соединения шпилек выводов 0,4 кВ Т-1 35/0,4 , контактные соединения шпилек выводов 0,4 кВ Т-1 35/0,4; фидера №№136, 138;</t>
  </si>
  <si>
    <t>ООО "Текстиль групп"</t>
  </si>
  <si>
    <t>75-ск/2018</t>
  </si>
  <si>
    <t>№№ 131,133, 134</t>
  </si>
  <si>
    <t>Договор оказания услуг по передаче электрической энергии № 372000822 от 15.11.18</t>
  </si>
  <si>
    <t>РФ, Ивановская область, Вичугский район, п. Каменка, ул. 25 Октября</t>
  </si>
  <si>
    <t>ПС "Красный Октябрь"</t>
  </si>
  <si>
    <t>1×4+1×2,5+1×4</t>
  </si>
  <si>
    <t>№№ 3, 25, 5,29, 2, 21, 9, 30, 17, 31, 6,24</t>
  </si>
  <si>
    <t>ООО "Фабрика Красный Октябрь"</t>
  </si>
  <si>
    <t>№8 от 02.10.2017</t>
  </si>
  <si>
    <t xml:space="preserve">№№12, 22, </t>
  </si>
  <si>
    <t xml:space="preserve">№№ 18, 23, </t>
  </si>
  <si>
    <t>ОАО "Вичугская горэлектросеть"</t>
  </si>
  <si>
    <t>ООО "ИВЭЛС" Ивановская обл., Заволжский р-н, с. Заречный, ул. Красноармейская</t>
  </si>
  <si>
    <t>ПС 35/6 ООО «БАС»</t>
  </si>
  <si>
    <t>2х1,6</t>
  </si>
  <si>
    <t>ОРУ-6кВ</t>
  </si>
  <si>
    <t>ООО "БАС"
АО "ОЭС"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</si>
</sst>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64">
    <xf numFmtId="0" fontId="0" fillId="0" borderId="0" xfId="0"/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2"/>
    <xf numFmtId="0" fontId="2" fillId="0" borderId="0" xfId="2" applyAlignment="1">
      <alignment horizontal="right"/>
    </xf>
    <xf numFmtId="0" fontId="6" fillId="0" borderId="0" xfId="2" applyFont="1"/>
    <xf numFmtId="0" fontId="5" fillId="0" borderId="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64" fontId="9" fillId="0" borderId="1" xfId="2" applyNumberFormat="1" applyFont="1" applyFill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0" xfId="2" applyFont="1"/>
    <xf numFmtId="0" fontId="4" fillId="0" borderId="0" xfId="2" applyFont="1"/>
    <xf numFmtId="0" fontId="9" fillId="0" borderId="3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165" fontId="5" fillId="0" borderId="1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0" fontId="5" fillId="0" borderId="0" xfId="1" applyFont="1"/>
    <xf numFmtId="0" fontId="11" fillId="0" borderId="0" xfId="1" applyFont="1"/>
    <xf numFmtId="0" fontId="5" fillId="0" borderId="1" xfId="1" applyFont="1" applyFill="1" applyBorder="1" applyAlignment="1">
      <alignment horizontal="center" vertical="center" wrapText="1"/>
    </xf>
    <xf numFmtId="0" fontId="1" fillId="0" borderId="0" xfId="1" applyFont="1"/>
    <xf numFmtId="165" fontId="5" fillId="3" borderId="1" xfId="1" applyNumberFormat="1" applyFont="1" applyFill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8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5" fillId="0" borderId="8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/>
    </xf>
    <xf numFmtId="165" fontId="5" fillId="0" borderId="3" xfId="1" applyNumberFormat="1" applyFont="1" applyFill="1" applyBorder="1" applyAlignment="1">
      <alignment horizontal="center" vertical="center"/>
    </xf>
    <xf numFmtId="165" fontId="5" fillId="0" borderId="8" xfId="1" applyNumberFormat="1" applyFont="1" applyFill="1" applyBorder="1" applyAlignment="1">
      <alignment horizontal="center" vertical="center"/>
    </xf>
    <xf numFmtId="165" fontId="5" fillId="0" borderId="2" xfId="1" applyNumberFormat="1" applyFont="1" applyFill="1" applyBorder="1" applyAlignment="1">
      <alignment horizontal="center" vertical="center"/>
    </xf>
    <xf numFmtId="165" fontId="5" fillId="3" borderId="3" xfId="1" applyNumberFormat="1" applyFont="1" applyFill="1" applyBorder="1" applyAlignment="1">
      <alignment horizontal="center" vertical="center"/>
    </xf>
    <xf numFmtId="165" fontId="5" fillId="3" borderId="8" xfId="1" applyNumberFormat="1" applyFont="1" applyFill="1" applyBorder="1" applyAlignment="1">
      <alignment horizontal="center" vertical="center"/>
    </xf>
    <xf numFmtId="165" fontId="5" fillId="3" borderId="2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top" wrapText="1"/>
    </xf>
    <xf numFmtId="0" fontId="6" fillId="0" borderId="2" xfId="2" applyFont="1" applyBorder="1" applyAlignment="1">
      <alignment horizontal="center" vertical="top" wrapText="1"/>
    </xf>
    <xf numFmtId="0" fontId="7" fillId="2" borderId="7" xfId="2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horizontal="left" vertical="center" wrapText="1"/>
    </xf>
    <xf numFmtId="0" fontId="7" fillId="2" borderId="6" xfId="2" applyFont="1" applyFill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5" fillId="0" borderId="7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74;&#1077;&#1076;&#1077;&#1085;&#1080;&#1103;\&#1054;&#1073;&#1086;&#1088;&#1091;&#1076;&#1086;&#1074;&#1072;&#1085;&#1080;&#1077;%20&#1050;&#1048;\!&#1057;&#1074;&#1086;&#1076;&#1085;&#1072;&#1103;%20&#1087;&#1086;%20&#1086;&#1073;&#1086;&#1088;&#1091;&#1076;&#1086;&#1074;&#1072;&#1085;&#1080;&#1102;%2021.10.2016%20&#1082;&#1086;&#1088;%20&#1050;&#1080;&#1088;&#1086;&#107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С"/>
      <sheetName val="Тр-ры"/>
      <sheetName val="В.в. тр."/>
      <sheetName val="Выкл."/>
      <sheetName val="В.в. МВ"/>
      <sheetName val="Л.вводы"/>
      <sheetName val="ОДиКЗ"/>
      <sheetName val="Разъед."/>
      <sheetName val="ТТ"/>
      <sheetName val="ТН"/>
      <sheetName val="РВС"/>
      <sheetName val="ОПН"/>
      <sheetName val="ВЧ"/>
      <sheetName val="БСК"/>
      <sheetName val="РУ"/>
      <sheetName val="ПСН"/>
      <sheetName val="ДГР"/>
      <sheetName val="Тк.рр"/>
      <sheetName val="ШМ"/>
      <sheetName val="АБ"/>
      <sheetName val="Опер"/>
      <sheetName val="ТП,РП"/>
      <sheetName val="Тр.ТП,РП"/>
      <sheetName val="ЗиС"/>
      <sheetName val="Ф1_г"/>
      <sheetName val="Ф2_осн"/>
      <sheetName val="Ф3_ч"/>
      <sheetName val="Ф4_доп"/>
      <sheetName val="Ф5_схП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18">
          <cell r="C18">
            <v>2014</v>
          </cell>
        </row>
      </sheetData>
      <sheetData sheetId="25">
        <row r="59">
          <cell r="C59">
            <v>220</v>
          </cell>
        </row>
      </sheetData>
      <sheetData sheetId="26" refreshError="1"/>
      <sheetData sheetId="27">
        <row r="20">
          <cell r="C20" t="str">
            <v>Кировский</v>
          </cell>
        </row>
        <row r="107">
          <cell r="C107" t="str">
            <v>ТП-43а</v>
          </cell>
        </row>
        <row r="108">
          <cell r="C108" t="str">
            <v xml:space="preserve">КТП 10/0,4 кВ (участок Отворский) </v>
          </cell>
        </row>
        <row r="109">
          <cell r="C109" t="str">
            <v>КТП №18 6/0,4 (мкр.Каринторф)</v>
          </cell>
        </row>
        <row r="110">
          <cell r="C110" t="str">
            <v>КТП №20 6/0,4 (мкр. Каринторф)</v>
          </cell>
        </row>
        <row r="111">
          <cell r="C111" t="str">
            <v>КТП-17 6/0,4 (мкр.Каринторф)</v>
          </cell>
        </row>
        <row r="112">
          <cell r="C112" t="str">
            <v>Двухтрансформаторная ТП: 250 и 160кВА (п.Светлый)</v>
          </cell>
        </row>
        <row r="113">
          <cell r="C113" t="str">
            <v>Двухтрансформаторная ТП: 250 и 160кВА (п.Светлый)</v>
          </cell>
        </row>
        <row r="114">
          <cell r="C114" t="str">
            <v>ЗТП №19 6/0,4 (мкр. Каринторф)</v>
          </cell>
        </row>
        <row r="115">
          <cell r="C115" t="str">
            <v>ЗТП №177 6/0,4 (г. Кирово-Чепецк)</v>
          </cell>
        </row>
        <row r="116">
          <cell r="C116" t="str">
            <v>КТП 6/0,4 АБК</v>
          </cell>
        </row>
        <row r="117">
          <cell r="C117" t="str">
            <v>МКР Благовещенский РП-1 (РП-37)</v>
          </cell>
        </row>
        <row r="118">
          <cell r="C118" t="str">
            <v>МКР Благовещенский РП-1 (РП-37)</v>
          </cell>
        </row>
        <row r="119">
          <cell r="C119" t="str">
            <v xml:space="preserve">ТП-2 (ТП-570) </v>
          </cell>
        </row>
        <row r="120">
          <cell r="C120" t="str">
            <v>ТП-2 (ТП-570)</v>
          </cell>
        </row>
        <row r="121">
          <cell r="C121" t="str">
            <v>ТП-3</v>
          </cell>
        </row>
        <row r="122">
          <cell r="C122" t="str">
            <v>ТП-3</v>
          </cell>
        </row>
        <row r="123">
          <cell r="C123" t="str">
            <v>ТП-592</v>
          </cell>
        </row>
        <row r="124">
          <cell r="C124" t="str">
            <v>ТП-592</v>
          </cell>
        </row>
        <row r="125">
          <cell r="C125" t="str">
            <v>РП-10кВ пос. Вознесенский</v>
          </cell>
        </row>
        <row r="126">
          <cell r="C126" t="str">
            <v>РП-10кВ пос. Вознесенский</v>
          </cell>
        </row>
        <row r="127">
          <cell r="C127" t="str">
            <v>ТП "Старко"</v>
          </cell>
        </row>
        <row r="128">
          <cell r="C128" t="str">
            <v>ТП "Старко"</v>
          </cell>
        </row>
        <row r="129">
          <cell r="C129" t="str">
            <v>ТП №1 10/0,4 кВ</v>
          </cell>
        </row>
        <row r="164">
          <cell r="C164" t="str">
            <v xml:space="preserve"> - // -</v>
          </cell>
        </row>
      </sheetData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topLeftCell="A15" zoomScale="85" zoomScaleNormal="85" zoomScaleSheetLayoutView="70" workbookViewId="0">
      <selection activeCell="F27" sqref="F27"/>
    </sheetView>
  </sheetViews>
  <sheetFormatPr defaultColWidth="9.140625" defaultRowHeight="15" outlineLevelCol="1"/>
  <cols>
    <col min="1" max="1" width="4.42578125" style="4" customWidth="1"/>
    <col min="2" max="2" width="29.140625" style="4" bestFit="1" customWidth="1"/>
    <col min="3" max="3" width="20.28515625" style="4" bestFit="1" customWidth="1"/>
    <col min="4" max="4" width="8.5703125" style="4" customWidth="1"/>
    <col min="5" max="5" width="17.85546875" style="4" customWidth="1"/>
    <col min="6" max="6" width="11.42578125" style="4" customWidth="1"/>
    <col min="7" max="7" width="14.42578125" style="4" customWidth="1" outlineLevel="1"/>
    <col min="8" max="8" width="21.140625" style="4" customWidth="1" outlineLevel="1"/>
    <col min="9" max="9" width="17.28515625" style="4" customWidth="1" outlineLevel="1"/>
    <col min="10" max="10" width="13.5703125" style="4" customWidth="1" outlineLevel="1"/>
    <col min="11" max="11" width="15.7109375" style="4" customWidth="1" outlineLevel="1"/>
    <col min="12" max="14" width="13.42578125" style="4" customWidth="1" outlineLevel="1"/>
    <col min="15" max="15" width="16" style="4" customWidth="1"/>
    <col min="16" max="16" width="14.42578125" style="4" customWidth="1"/>
    <col min="17" max="16384" width="9.140625" style="4"/>
  </cols>
  <sheetData>
    <row r="1" spans="1:17" hidden="1">
      <c r="P1" s="5" t="s">
        <v>17</v>
      </c>
    </row>
    <row r="2" spans="1:17" hidden="1">
      <c r="P2" s="5" t="s">
        <v>16</v>
      </c>
    </row>
    <row r="3" spans="1:17">
      <c r="P3" s="5"/>
    </row>
    <row r="4" spans="1:17" ht="63.75" customHeight="1">
      <c r="A4" s="57" t="s">
        <v>46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</row>
    <row r="5" spans="1:17" ht="34.5" customHeight="1">
      <c r="A5" s="58" t="s">
        <v>15</v>
      </c>
      <c r="B5" s="52" t="s">
        <v>14</v>
      </c>
      <c r="C5" s="52" t="s">
        <v>13</v>
      </c>
      <c r="D5" s="52" t="s">
        <v>12</v>
      </c>
      <c r="E5" s="52" t="s">
        <v>11</v>
      </c>
      <c r="F5" s="52" t="s">
        <v>10</v>
      </c>
      <c r="G5" s="60" t="s">
        <v>9</v>
      </c>
      <c r="H5" s="61"/>
      <c r="I5" s="61"/>
      <c r="J5" s="61"/>
      <c r="K5" s="62"/>
      <c r="L5" s="63" t="s">
        <v>8</v>
      </c>
      <c r="M5" s="63"/>
      <c r="N5" s="63"/>
      <c r="O5" s="52" t="s">
        <v>7</v>
      </c>
      <c r="P5" s="52" t="s">
        <v>6</v>
      </c>
      <c r="Q5" s="6"/>
    </row>
    <row r="6" spans="1:17" ht="41.25" customHeight="1">
      <c r="A6" s="59"/>
      <c r="B6" s="53"/>
      <c r="C6" s="53"/>
      <c r="D6" s="53"/>
      <c r="E6" s="53"/>
      <c r="F6" s="53"/>
      <c r="G6" s="7" t="s">
        <v>5</v>
      </c>
      <c r="H6" s="7" t="s">
        <v>4</v>
      </c>
      <c r="I6" s="8" t="s">
        <v>1</v>
      </c>
      <c r="J6" s="9" t="s">
        <v>0</v>
      </c>
      <c r="K6" s="9" t="s">
        <v>3</v>
      </c>
      <c r="L6" s="10" t="s">
        <v>2</v>
      </c>
      <c r="M6" s="11" t="s">
        <v>1</v>
      </c>
      <c r="N6" s="10" t="s">
        <v>0</v>
      </c>
      <c r="O6" s="53"/>
      <c r="P6" s="53"/>
      <c r="Q6" s="6"/>
    </row>
    <row r="7" spans="1:17">
      <c r="A7" s="54" t="s">
        <v>18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6"/>
      <c r="Q7" s="6"/>
    </row>
    <row r="8" spans="1:17" s="16" customFormat="1" ht="135">
      <c r="A8" s="19">
        <v>1</v>
      </c>
      <c r="B8" s="2" t="s">
        <v>20</v>
      </c>
      <c r="C8" s="12" t="s">
        <v>21</v>
      </c>
      <c r="D8" s="12">
        <v>110</v>
      </c>
      <c r="E8" s="12" t="s">
        <v>22</v>
      </c>
      <c r="F8" s="13">
        <v>25.6</v>
      </c>
      <c r="G8" s="18" t="s">
        <v>40</v>
      </c>
      <c r="H8" s="1" t="s">
        <v>35</v>
      </c>
      <c r="I8" s="21">
        <v>8.18</v>
      </c>
      <c r="J8" s="1" t="s">
        <v>19</v>
      </c>
      <c r="K8" s="20" t="s">
        <v>19</v>
      </c>
      <c r="L8" s="14" t="s">
        <v>19</v>
      </c>
      <c r="M8" s="14" t="s">
        <v>19</v>
      </c>
      <c r="N8" s="14" t="s">
        <v>19</v>
      </c>
      <c r="O8" s="15">
        <v>0</v>
      </c>
      <c r="P8" s="15">
        <v>0</v>
      </c>
    </row>
    <row r="9" spans="1:17" s="16" customFormat="1" ht="38.25">
      <c r="A9" s="3">
        <v>2</v>
      </c>
      <c r="B9" s="3" t="s">
        <v>23</v>
      </c>
      <c r="C9" s="18" t="s">
        <v>24</v>
      </c>
      <c r="D9" s="12">
        <v>35</v>
      </c>
      <c r="E9" s="12" t="s">
        <v>25</v>
      </c>
      <c r="F9" s="13">
        <v>3.28</v>
      </c>
      <c r="G9" s="12" t="s">
        <v>26</v>
      </c>
      <c r="H9" s="1" t="s">
        <v>27</v>
      </c>
      <c r="I9" s="15">
        <v>1.3149999999999999</v>
      </c>
      <c r="J9" s="1" t="s">
        <v>19</v>
      </c>
      <c r="K9" s="20" t="s">
        <v>19</v>
      </c>
      <c r="L9" s="14" t="s">
        <v>19</v>
      </c>
      <c r="M9" s="14" t="s">
        <v>19</v>
      </c>
      <c r="N9" s="14" t="s">
        <v>19</v>
      </c>
      <c r="O9" s="15">
        <v>0</v>
      </c>
      <c r="P9" s="15">
        <v>0</v>
      </c>
    </row>
    <row r="10" spans="1:17" s="16" customFormat="1" ht="150">
      <c r="A10" s="3">
        <v>3</v>
      </c>
      <c r="B10" s="3" t="s">
        <v>28</v>
      </c>
      <c r="C10" s="18" t="s">
        <v>29</v>
      </c>
      <c r="D10" s="12" t="s">
        <v>30</v>
      </c>
      <c r="E10" s="12" t="s">
        <v>25</v>
      </c>
      <c r="F10" s="13">
        <v>3.28</v>
      </c>
      <c r="G10" s="12" t="s">
        <v>31</v>
      </c>
      <c r="H10" s="1" t="s">
        <v>36</v>
      </c>
      <c r="I10" s="15">
        <v>4.2560000000000002</v>
      </c>
      <c r="J10" s="1" t="s">
        <v>19</v>
      </c>
      <c r="K10" s="1" t="s">
        <v>19</v>
      </c>
      <c r="L10" s="14" t="s">
        <v>19</v>
      </c>
      <c r="M10" s="14" t="s">
        <v>19</v>
      </c>
      <c r="N10" s="14" t="s">
        <v>19</v>
      </c>
      <c r="O10" s="15">
        <v>0</v>
      </c>
      <c r="P10" s="15">
        <v>0</v>
      </c>
    </row>
    <row r="11" spans="1:17" s="17" customFormat="1" ht="135">
      <c r="A11" s="3">
        <v>4</v>
      </c>
      <c r="B11" s="3" t="s">
        <v>32</v>
      </c>
      <c r="C11" s="18" t="s">
        <v>33</v>
      </c>
      <c r="D11" s="12">
        <v>35</v>
      </c>
      <c r="E11" s="12" t="s">
        <v>34</v>
      </c>
      <c r="F11" s="13">
        <v>10.08</v>
      </c>
      <c r="G11" s="12" t="s">
        <v>26</v>
      </c>
      <c r="H11" s="1" t="s">
        <v>37</v>
      </c>
      <c r="I11" s="15">
        <v>4.55</v>
      </c>
      <c r="J11" s="1" t="s">
        <v>19</v>
      </c>
      <c r="K11" s="1" t="s">
        <v>19</v>
      </c>
      <c r="L11" s="14" t="s">
        <v>19</v>
      </c>
      <c r="M11" s="14" t="s">
        <v>19</v>
      </c>
      <c r="N11" s="14" t="s">
        <v>19</v>
      </c>
      <c r="O11" s="15">
        <v>0</v>
      </c>
      <c r="P11" s="15">
        <v>0</v>
      </c>
    </row>
    <row r="12" spans="1:17" ht="114.75">
      <c r="A12" s="2">
        <v>5</v>
      </c>
      <c r="B12" s="2" t="s">
        <v>38</v>
      </c>
      <c r="C12" s="2" t="s">
        <v>33</v>
      </c>
      <c r="D12" s="2">
        <v>35</v>
      </c>
      <c r="E12" s="2" t="s">
        <v>39</v>
      </c>
      <c r="F12" s="2">
        <v>8</v>
      </c>
      <c r="G12" s="2" t="s">
        <v>26</v>
      </c>
      <c r="H12" s="2" t="s">
        <v>41</v>
      </c>
      <c r="I12" s="2">
        <v>13.4</v>
      </c>
      <c r="J12" s="2" t="s">
        <v>19</v>
      </c>
      <c r="K12" s="2" t="s">
        <v>19</v>
      </c>
      <c r="L12" s="2" t="s">
        <v>19</v>
      </c>
      <c r="M12" s="2" t="s">
        <v>19</v>
      </c>
      <c r="N12" s="2" t="s">
        <v>19</v>
      </c>
      <c r="O12" s="2">
        <v>0</v>
      </c>
      <c r="P12" s="2">
        <v>0</v>
      </c>
    </row>
    <row r="13" spans="1:17" ht="51">
      <c r="A13" s="2">
        <v>6</v>
      </c>
      <c r="B13" s="2" t="s">
        <v>42</v>
      </c>
      <c r="C13" s="2" t="s">
        <v>43</v>
      </c>
      <c r="D13" s="2">
        <v>35</v>
      </c>
      <c r="E13" s="2" t="s">
        <v>44</v>
      </c>
      <c r="F13" s="2">
        <v>5.9050000000000002</v>
      </c>
      <c r="G13" s="2" t="s">
        <v>26</v>
      </c>
      <c r="H13" s="2" t="s">
        <v>45</v>
      </c>
      <c r="I13" s="2">
        <v>5.9050000000000002</v>
      </c>
      <c r="J13" s="2" t="s">
        <v>19</v>
      </c>
      <c r="K13" s="2" t="s">
        <v>19</v>
      </c>
      <c r="L13" s="2" t="s">
        <v>19</v>
      </c>
      <c r="M13" s="2" t="s">
        <v>19</v>
      </c>
      <c r="N13" s="2" t="s">
        <v>19</v>
      </c>
      <c r="O13" s="2">
        <v>0</v>
      </c>
      <c r="P13" s="2">
        <v>0</v>
      </c>
    </row>
    <row r="14" spans="1:17" ht="76.5">
      <c r="A14" s="2">
        <v>7</v>
      </c>
      <c r="B14" s="2" t="s">
        <v>47</v>
      </c>
      <c r="C14" s="2" t="s">
        <v>48</v>
      </c>
      <c r="D14" s="2">
        <v>35</v>
      </c>
      <c r="E14" s="2" t="s">
        <v>49</v>
      </c>
      <c r="F14" s="2">
        <v>7.7</v>
      </c>
      <c r="G14" s="2" t="s">
        <v>50</v>
      </c>
      <c r="H14" s="2" t="s">
        <v>51</v>
      </c>
      <c r="I14" s="2">
        <v>7.7</v>
      </c>
      <c r="J14" s="2" t="s">
        <v>19</v>
      </c>
      <c r="K14" s="2" t="s">
        <v>19</v>
      </c>
      <c r="L14" s="2" t="s">
        <v>19</v>
      </c>
      <c r="M14" s="2" t="s">
        <v>19</v>
      </c>
      <c r="N14" s="2" t="s">
        <v>19</v>
      </c>
      <c r="O14" s="2">
        <v>0</v>
      </c>
      <c r="P14" s="2">
        <v>0</v>
      </c>
    </row>
    <row r="15" spans="1:17" s="28" customFormat="1" ht="38.25">
      <c r="A15" s="46">
        <v>8</v>
      </c>
      <c r="B15" s="49" t="s">
        <v>52</v>
      </c>
      <c r="C15" s="49" t="s">
        <v>53</v>
      </c>
      <c r="D15" s="32" t="s">
        <v>54</v>
      </c>
      <c r="E15" s="35" t="s">
        <v>55</v>
      </c>
      <c r="F15" s="41">
        <f>2*16*0.8</f>
        <v>25.6</v>
      </c>
      <c r="G15" s="22" t="s">
        <v>56</v>
      </c>
      <c r="H15" s="23" t="s">
        <v>57</v>
      </c>
      <c r="I15" s="24">
        <v>8.3000000000000007</v>
      </c>
      <c r="J15" s="25" t="s">
        <v>58</v>
      </c>
      <c r="K15" s="25" t="s">
        <v>58</v>
      </c>
      <c r="L15" s="23"/>
      <c r="M15" s="24"/>
      <c r="N15" s="23"/>
      <c r="O15" s="26">
        <v>0</v>
      </c>
      <c r="P15" s="26">
        <v>0</v>
      </c>
      <c r="Q15" s="27"/>
    </row>
    <row r="16" spans="1:17" s="28" customFormat="1">
      <c r="A16" s="47"/>
      <c r="B16" s="50"/>
      <c r="C16" s="50"/>
      <c r="D16" s="33"/>
      <c r="E16" s="36"/>
      <c r="F16" s="42"/>
      <c r="G16" s="29" t="s">
        <v>59</v>
      </c>
      <c r="H16" s="23" t="s">
        <v>60</v>
      </c>
      <c r="I16" s="24">
        <v>0.52400000000000002</v>
      </c>
      <c r="J16" s="23" t="s">
        <v>61</v>
      </c>
      <c r="K16" s="23" t="s">
        <v>61</v>
      </c>
      <c r="L16" s="23"/>
      <c r="M16" s="24"/>
      <c r="N16" s="23"/>
      <c r="O16" s="26">
        <v>0</v>
      </c>
      <c r="P16" s="26">
        <v>0</v>
      </c>
      <c r="Q16" s="27"/>
    </row>
    <row r="17" spans="1:17" s="28" customFormat="1" ht="25.5">
      <c r="A17" s="48"/>
      <c r="B17" s="51"/>
      <c r="C17" s="51"/>
      <c r="D17" s="34"/>
      <c r="E17" s="37"/>
      <c r="F17" s="43"/>
      <c r="G17" s="29" t="s">
        <v>62</v>
      </c>
      <c r="H17" s="29" t="s">
        <v>63</v>
      </c>
      <c r="I17" s="24">
        <v>0.12</v>
      </c>
      <c r="J17" s="23" t="s">
        <v>64</v>
      </c>
      <c r="K17" s="23" t="s">
        <v>64</v>
      </c>
      <c r="L17" s="23"/>
      <c r="M17" s="24"/>
      <c r="N17" s="23"/>
      <c r="O17" s="26">
        <v>0</v>
      </c>
      <c r="P17" s="26">
        <v>0</v>
      </c>
      <c r="Q17" s="27"/>
    </row>
    <row r="18" spans="1:17" s="30" customFormat="1" ht="38.25">
      <c r="A18" s="46">
        <v>9</v>
      </c>
      <c r="B18" s="49" t="s">
        <v>65</v>
      </c>
      <c r="C18" s="49" t="s">
        <v>66</v>
      </c>
      <c r="D18" s="32" t="s">
        <v>67</v>
      </c>
      <c r="E18" s="35" t="s">
        <v>68</v>
      </c>
      <c r="F18" s="41">
        <f>2*6.3*0.8</f>
        <v>10.08</v>
      </c>
      <c r="G18" s="29" t="s">
        <v>69</v>
      </c>
      <c r="H18" s="29" t="s">
        <v>70</v>
      </c>
      <c r="I18" s="38">
        <v>7.02</v>
      </c>
      <c r="J18" s="23" t="s">
        <v>71</v>
      </c>
      <c r="K18" s="23" t="s">
        <v>71</v>
      </c>
      <c r="L18" s="23"/>
      <c r="M18" s="24"/>
      <c r="N18" s="23"/>
      <c r="O18" s="26">
        <v>0</v>
      </c>
      <c r="P18" s="26">
        <v>0</v>
      </c>
    </row>
    <row r="19" spans="1:17" s="30" customFormat="1" ht="25.5">
      <c r="A19" s="47"/>
      <c r="B19" s="50"/>
      <c r="C19" s="50"/>
      <c r="D19" s="33"/>
      <c r="E19" s="36"/>
      <c r="F19" s="42"/>
      <c r="G19" s="44" t="s">
        <v>72</v>
      </c>
      <c r="H19" s="29" t="s">
        <v>73</v>
      </c>
      <c r="I19" s="39"/>
      <c r="J19" s="23" t="s">
        <v>19</v>
      </c>
      <c r="K19" s="23" t="s">
        <v>19</v>
      </c>
      <c r="L19" s="23"/>
      <c r="M19" s="24"/>
      <c r="N19" s="23"/>
      <c r="O19" s="26"/>
      <c r="P19" s="26"/>
    </row>
    <row r="20" spans="1:17" s="30" customFormat="1" ht="25.5">
      <c r="A20" s="48"/>
      <c r="B20" s="51"/>
      <c r="C20" s="51"/>
      <c r="D20" s="34"/>
      <c r="E20" s="37"/>
      <c r="F20" s="43"/>
      <c r="G20" s="45"/>
      <c r="H20" s="29" t="s">
        <v>74</v>
      </c>
      <c r="I20" s="40"/>
      <c r="J20" s="23" t="s">
        <v>19</v>
      </c>
      <c r="K20" s="23" t="s">
        <v>19</v>
      </c>
      <c r="L20" s="23"/>
      <c r="M20" s="24"/>
      <c r="N20" s="23"/>
      <c r="O20" s="26"/>
      <c r="P20" s="26"/>
    </row>
    <row r="21" spans="1:17" s="30" customFormat="1" ht="153">
      <c r="A21" s="46">
        <v>10</v>
      </c>
      <c r="B21" s="49" t="s">
        <v>75</v>
      </c>
      <c r="C21" s="49" t="s">
        <v>76</v>
      </c>
      <c r="D21" s="32" t="s">
        <v>67</v>
      </c>
      <c r="E21" s="35" t="s">
        <v>77</v>
      </c>
      <c r="F21" s="41">
        <f>(1*1.8*0.8)+(1*1*0.8)+(1*6.3*0.8)</f>
        <v>7.28</v>
      </c>
      <c r="G21" s="29" t="s">
        <v>78</v>
      </c>
      <c r="H21" s="23" t="s">
        <v>79</v>
      </c>
      <c r="I21" s="31">
        <v>2.4</v>
      </c>
      <c r="J21" s="23" t="s">
        <v>80</v>
      </c>
      <c r="K21" s="29" t="str">
        <f>J21</f>
        <v>75-ск/2018</v>
      </c>
      <c r="L21" s="23"/>
      <c r="M21" s="24"/>
      <c r="N21" s="23"/>
      <c r="O21" s="26">
        <v>0</v>
      </c>
      <c r="P21" s="26">
        <v>0</v>
      </c>
    </row>
    <row r="22" spans="1:17" s="30" customFormat="1" ht="89.25">
      <c r="A22" s="48"/>
      <c r="B22" s="51"/>
      <c r="C22" s="51"/>
      <c r="D22" s="34"/>
      <c r="E22" s="37"/>
      <c r="F22" s="43"/>
      <c r="G22" s="29" t="s">
        <v>81</v>
      </c>
      <c r="H22" s="29" t="s">
        <v>73</v>
      </c>
      <c r="I22" s="31">
        <v>2.2000000000000002</v>
      </c>
      <c r="J22" s="23" t="s">
        <v>19</v>
      </c>
      <c r="K22" s="29" t="s">
        <v>82</v>
      </c>
      <c r="L22" s="23"/>
      <c r="M22" s="24"/>
      <c r="N22" s="23"/>
      <c r="O22" s="26">
        <v>0</v>
      </c>
      <c r="P22" s="26">
        <v>0</v>
      </c>
    </row>
    <row r="23" spans="1:17" s="30" customFormat="1" ht="38.25">
      <c r="A23" s="46">
        <v>11</v>
      </c>
      <c r="B23" s="49" t="s">
        <v>83</v>
      </c>
      <c r="C23" s="49" t="s">
        <v>84</v>
      </c>
      <c r="D23" s="32" t="s">
        <v>67</v>
      </c>
      <c r="E23" s="35" t="s">
        <v>85</v>
      </c>
      <c r="F23" s="35">
        <f>(1*4*0.8)+(1*2.5*0.8)+(1*4*0.8)</f>
        <v>8.4</v>
      </c>
      <c r="G23" s="29" t="s">
        <v>86</v>
      </c>
      <c r="H23" s="29" t="s">
        <v>87</v>
      </c>
      <c r="I23" s="38">
        <v>3.4630000000000001</v>
      </c>
      <c r="J23" s="23" t="s">
        <v>19</v>
      </c>
      <c r="K23" s="23" t="s">
        <v>88</v>
      </c>
      <c r="L23" s="23"/>
      <c r="M23" s="24"/>
      <c r="N23" s="23"/>
      <c r="O23" s="26">
        <v>0</v>
      </c>
      <c r="P23" s="26">
        <v>0</v>
      </c>
    </row>
    <row r="24" spans="1:17" s="30" customFormat="1" ht="89.25">
      <c r="A24" s="47"/>
      <c r="B24" s="50"/>
      <c r="C24" s="50"/>
      <c r="D24" s="33"/>
      <c r="E24" s="36"/>
      <c r="F24" s="36"/>
      <c r="G24" s="29" t="s">
        <v>89</v>
      </c>
      <c r="H24" s="29" t="s">
        <v>73</v>
      </c>
      <c r="I24" s="39"/>
      <c r="J24" s="23" t="s">
        <v>19</v>
      </c>
      <c r="K24" s="29" t="s">
        <v>82</v>
      </c>
      <c r="L24" s="23"/>
      <c r="M24" s="24"/>
      <c r="N24" s="23"/>
      <c r="O24" s="26"/>
      <c r="P24" s="26"/>
    </row>
    <row r="25" spans="1:17" s="30" customFormat="1" ht="25.5">
      <c r="A25" s="48"/>
      <c r="B25" s="51"/>
      <c r="C25" s="51"/>
      <c r="D25" s="34"/>
      <c r="E25" s="37"/>
      <c r="F25" s="37"/>
      <c r="G25" s="29" t="s">
        <v>90</v>
      </c>
      <c r="H25" s="29" t="s">
        <v>91</v>
      </c>
      <c r="I25" s="40"/>
      <c r="J25" s="23" t="s">
        <v>19</v>
      </c>
      <c r="K25" s="23" t="s">
        <v>19</v>
      </c>
      <c r="L25" s="23"/>
      <c r="M25" s="24"/>
      <c r="N25" s="23"/>
      <c r="O25" s="26"/>
      <c r="P25" s="26"/>
    </row>
    <row r="26" spans="1:17" ht="60">
      <c r="A26" s="12">
        <v>12</v>
      </c>
      <c r="B26" s="12" t="s">
        <v>92</v>
      </c>
      <c r="C26" s="12" t="s">
        <v>93</v>
      </c>
      <c r="D26" s="12">
        <v>35</v>
      </c>
      <c r="E26" s="12" t="s">
        <v>94</v>
      </c>
      <c r="F26" s="12">
        <v>2.56</v>
      </c>
      <c r="G26" s="12" t="s">
        <v>95</v>
      </c>
      <c r="H26" s="12" t="s">
        <v>96</v>
      </c>
      <c r="I26" s="12">
        <v>1.8</v>
      </c>
      <c r="J26" s="1" t="s">
        <v>19</v>
      </c>
      <c r="K26" s="14" t="s">
        <v>19</v>
      </c>
      <c r="L26" s="14" t="s">
        <v>19</v>
      </c>
      <c r="M26" s="14" t="s">
        <v>19</v>
      </c>
      <c r="N26" s="14" t="s">
        <v>19</v>
      </c>
      <c r="O26" s="15">
        <v>0</v>
      </c>
      <c r="P26" s="15">
        <v>0</v>
      </c>
    </row>
  </sheetData>
  <mergeCells count="39">
    <mergeCell ref="P5:P6"/>
    <mergeCell ref="A7:P7"/>
    <mergeCell ref="A4:P4"/>
    <mergeCell ref="A5:A6"/>
    <mergeCell ref="B5:B6"/>
    <mergeCell ref="C5:C6"/>
    <mergeCell ref="D5:D6"/>
    <mergeCell ref="E5:E6"/>
    <mergeCell ref="F5:F6"/>
    <mergeCell ref="G5:K5"/>
    <mergeCell ref="L5:N5"/>
    <mergeCell ref="O5:O6"/>
    <mergeCell ref="A23:A25"/>
    <mergeCell ref="B23:B25"/>
    <mergeCell ref="C23:C25"/>
    <mergeCell ref="D23:D25"/>
    <mergeCell ref="A15:A17"/>
    <mergeCell ref="B15:B17"/>
    <mergeCell ref="A21:A22"/>
    <mergeCell ref="B21:B22"/>
    <mergeCell ref="C21:C22"/>
    <mergeCell ref="C15:C17"/>
    <mergeCell ref="A18:A20"/>
    <mergeCell ref="C18:C20"/>
    <mergeCell ref="B18:B20"/>
    <mergeCell ref="D15:D17"/>
    <mergeCell ref="E15:E17"/>
    <mergeCell ref="F23:F25"/>
    <mergeCell ref="I23:I25"/>
    <mergeCell ref="F18:F20"/>
    <mergeCell ref="I18:I20"/>
    <mergeCell ref="F21:F22"/>
    <mergeCell ref="G19:G20"/>
    <mergeCell ref="E23:E25"/>
    <mergeCell ref="F15:F17"/>
    <mergeCell ref="D18:D20"/>
    <mergeCell ref="E18:E20"/>
    <mergeCell ref="D21:D22"/>
    <mergeCell ref="E21:E22"/>
  </mergeCells>
  <pageMargins left="0.51181102362204722" right="0.31496062992125984" top="0.35433070866141736" bottom="0.35433070866141736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Свыше 35 кВ.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Ефимов О.В.</dc:creator>
  <cp:lastModifiedBy>Илья</cp:lastModifiedBy>
  <cp:lastPrinted>2018-02-12T11:14:43Z</cp:lastPrinted>
  <dcterms:created xsi:type="dcterms:W3CDTF">2017-11-01T14:01:41Z</dcterms:created>
  <dcterms:modified xsi:type="dcterms:W3CDTF">2024-05-27T06:03:57Z</dcterms:modified>
</cp:coreProperties>
</file>