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D:\Downloads\"/>
    </mc:Choice>
  </mc:AlternateContent>
  <xr:revisionPtr revIDLastSave="0" documentId="13_ncr:1_{77C2D343-B3E4-4606-9119-CD77DA299CC5}" xr6:coauthVersionLast="47" xr6:coauthVersionMax="47" xr10:uidLastSave="{00000000-0000-0000-0000-000000000000}"/>
  <bookViews>
    <workbookView xWindow="-120" yWindow="-120" windowWidth="29040" windowHeight="15840" tabRatio="500" firstSheet="9" activeTab="16" xr2:uid="{00000000-000D-0000-FFFF-FFFF00000000}"/>
  </bookViews>
  <sheets>
    <sheet name="Таблица 1.1" sheetId="1" r:id="rId1"/>
    <sheet name="Таблица 1.2" sheetId="2" r:id="rId2"/>
    <sheet name="Таблица 1.3" sheetId="3" r:id="rId3"/>
    <sheet name="Таблица 1.4" sheetId="4" r:id="rId4"/>
    <sheet name="Таблица 2.1" sheetId="5" r:id="rId5"/>
    <sheet name="Таблица 2.2" sheetId="6" r:id="rId6"/>
    <sheet name="Таблица 3.1" sheetId="7" r:id="rId7"/>
    <sheet name="Таблица 4.1 с ПО" sheetId="8" state="hidden" r:id="rId8"/>
    <sheet name="Таблица 3.4" sheetId="9" r:id="rId9"/>
    <sheet name="Таблица 3.5" sheetId="17" r:id="rId10"/>
    <sheet name="Таблица 4.2" sheetId="11" r:id="rId11"/>
    <sheet name="Таблица 4.1" sheetId="10" r:id="rId12"/>
    <sheet name="Таблица 4.3" sheetId="12" r:id="rId13"/>
    <sheet name="п. 4.4-4.8" sheetId="13" state="hidden" r:id="rId14"/>
    <sheet name="Таблица 4.5" sheetId="14" r:id="rId15"/>
    <sheet name="Таблица 4.7." sheetId="15" r:id="rId16"/>
    <sheet name="Таблица 4.9" sheetId="16" r:id="rId17"/>
  </sheets>
  <externalReferences>
    <externalReference r:id="rId18"/>
    <externalReference r:id="rId19"/>
    <externalReference r:id="rId20"/>
    <externalReference r:id="rId21"/>
  </externalReferences>
  <definedNames>
    <definedName name="_" localSheetId="13">'[1]5'!#REF!</definedName>
    <definedName name="_" localSheetId="0">'[1]5'!#REF!</definedName>
    <definedName name="_" localSheetId="1">'[1]5'!#REF!</definedName>
    <definedName name="_" localSheetId="2">'[1]5'!#REF!</definedName>
    <definedName name="_" localSheetId="3">'[1]5'!#REF!</definedName>
    <definedName name="_" localSheetId="6">'[1]5'!#REF!</definedName>
    <definedName name="_" localSheetId="8">'[1]5'!#REF!</definedName>
    <definedName name="_" localSheetId="11">'[1]5'!#REF!</definedName>
    <definedName name="_" localSheetId="14">'[1]5'!#REF!</definedName>
    <definedName name="_">'[1]5'!#REF!</definedName>
    <definedName name="__1Excel_BuiltIn__FilterDatabase_19_1" localSheetId="13">#REF!</definedName>
    <definedName name="__1Excel_BuiltIn__FilterDatabase_19_1" localSheetId="0">#REF!</definedName>
    <definedName name="__1Excel_BuiltIn__FilterDatabase_19_1" localSheetId="1">#REF!</definedName>
    <definedName name="__1Excel_BuiltIn__FilterDatabase_19_1" localSheetId="2">#REF!</definedName>
    <definedName name="__1Excel_BuiltIn__FilterDatabase_19_1" localSheetId="3">#REF!</definedName>
    <definedName name="__1Excel_BuiltIn__FilterDatabase_19_1" localSheetId="6">#REF!</definedName>
    <definedName name="__1Excel_BuiltIn__FilterDatabase_19_1" localSheetId="8">#REF!</definedName>
    <definedName name="__1Excel_BuiltIn__FilterDatabase_19_1" localSheetId="11">#REF!</definedName>
    <definedName name="__1Excel_BuiltIn__FilterDatabase_19_1" localSheetId="14">#REF!</definedName>
    <definedName name="__1Excel_BuiltIn__FilterDatabase_19_1">#REF!</definedName>
    <definedName name="_1Excel_BuiltIn__FilterDatabase_19_1" localSheetId="13">#REF!</definedName>
    <definedName name="_1Excel_BuiltIn__FilterDatabase_19_1" localSheetId="0">#REF!</definedName>
    <definedName name="_1Excel_BuiltIn__FilterDatabase_19_1" localSheetId="1">#REF!</definedName>
    <definedName name="_1Excel_BuiltIn__FilterDatabase_19_1" localSheetId="2">#REF!</definedName>
    <definedName name="_1Excel_BuiltIn__FilterDatabase_19_1" localSheetId="3">#REF!</definedName>
    <definedName name="_1Excel_BuiltIn__FilterDatabase_19_1" localSheetId="6">#REF!</definedName>
    <definedName name="_1Excel_BuiltIn__FilterDatabase_19_1" localSheetId="8">#REF!</definedName>
    <definedName name="_1Excel_BuiltIn__FilterDatabase_19_1" localSheetId="11">#REF!</definedName>
    <definedName name="_1Excel_BuiltIn__FilterDatabase_19_1" localSheetId="14">#REF!</definedName>
    <definedName name="_1Excel_BuiltIn__FilterDatabase_19_1">#REF!</definedName>
    <definedName name="_2Excel_BuiltIn__FilterDatabase_19_1" localSheetId="13">#REF!</definedName>
    <definedName name="_2Excel_BuiltIn__FilterDatabase_19_1" localSheetId="0">#REF!</definedName>
    <definedName name="_2Excel_BuiltIn__FilterDatabase_19_1" localSheetId="1">#REF!</definedName>
    <definedName name="_2Excel_BuiltIn__FilterDatabase_19_1" localSheetId="2">#REF!</definedName>
    <definedName name="_2Excel_BuiltIn__FilterDatabase_19_1" localSheetId="3">#REF!</definedName>
    <definedName name="_2Excel_BuiltIn__FilterDatabase_19_1" localSheetId="6">#REF!</definedName>
    <definedName name="_2Excel_BuiltIn__FilterDatabase_19_1" localSheetId="8">#REF!</definedName>
    <definedName name="_2Excel_BuiltIn__FilterDatabase_19_1" localSheetId="11">#REF!</definedName>
    <definedName name="_2Excel_BuiltIn__FilterDatabase_19_1" localSheetId="14">#REF!</definedName>
    <definedName name="_2Excel_BuiltIn__FilterDatabase_19_1">#REF!</definedName>
    <definedName name="_diap" localSheetId="13">#REF!</definedName>
    <definedName name="_diap" localSheetId="0">#REF!</definedName>
    <definedName name="_diap" localSheetId="1">#REF!</definedName>
    <definedName name="_diap" localSheetId="2">#REF!</definedName>
    <definedName name="_diap" localSheetId="3">#REF!</definedName>
    <definedName name="_diap" localSheetId="6">#REF!</definedName>
    <definedName name="_diap" localSheetId="8">#REF!</definedName>
    <definedName name="_diap" localSheetId="11">#REF!</definedName>
    <definedName name="_diap" localSheetId="14">#REF!</definedName>
    <definedName name="_diap">#REF!</definedName>
    <definedName name="_dimlist">'[2]Служебный лист'!$B$13:$B$19</definedName>
    <definedName name="_unom" localSheetId="13">#REF!</definedName>
    <definedName name="_unom" localSheetId="0">#REF!</definedName>
    <definedName name="_unom" localSheetId="1">#REF!</definedName>
    <definedName name="_unom" localSheetId="2">#REF!</definedName>
    <definedName name="_unom" localSheetId="3">#REF!</definedName>
    <definedName name="_unom" localSheetId="6">#REF!</definedName>
    <definedName name="_unom" localSheetId="8">#REF!</definedName>
    <definedName name="_unom" localSheetId="11">#REF!</definedName>
    <definedName name="_unom" localSheetId="14">#REF!</definedName>
    <definedName name="_unom">#REF!</definedName>
    <definedName name="_yesno" localSheetId="13">#REF!</definedName>
    <definedName name="_yesno" localSheetId="0">#REF!</definedName>
    <definedName name="_yesno" localSheetId="1">#REF!</definedName>
    <definedName name="_yesno" localSheetId="2">#REF!</definedName>
    <definedName name="_yesno" localSheetId="3">#REF!</definedName>
    <definedName name="_yesno" localSheetId="6">#REF!</definedName>
    <definedName name="_yesno" localSheetId="8">#REF!</definedName>
    <definedName name="_yesno" localSheetId="11">#REF!</definedName>
    <definedName name="_yesno" localSheetId="14">#REF!</definedName>
    <definedName name="_yesno">#REF!</definedName>
    <definedName name="_xlnm._FilterDatabase" localSheetId="10">'Таблица 4.2'!$B$2:$L$3</definedName>
    <definedName name="_xlnm._FilterDatabase" localSheetId="15">'Таблица 4.7.'!$A$1058:$AD$1151</definedName>
    <definedName name="_xlnm._FilterDatabase" localSheetId="16">'Таблица 4.9'!#REF!</definedName>
    <definedName name="bookmark0" localSheetId="11">'Таблица 4.1'!$B$37</definedName>
    <definedName name="bookmark0" localSheetId="7">'Таблица 4.1 с ПО'!$B$37</definedName>
    <definedName name="BossProviderVariable?_bb611779_6317_4fc8_a02b_b45dfbbccf2f">"25_01_2006"</definedName>
    <definedName name="dim" localSheetId="13">#REF!</definedName>
    <definedName name="dim" localSheetId="0">#REF!</definedName>
    <definedName name="dim" localSheetId="1">#REF!</definedName>
    <definedName name="dim" localSheetId="2">#REF!</definedName>
    <definedName name="dim" localSheetId="3">#REF!</definedName>
    <definedName name="dim" localSheetId="6">#REF!</definedName>
    <definedName name="dim" localSheetId="8">#REF!</definedName>
    <definedName name="dim" localSheetId="11">#REF!</definedName>
    <definedName name="dim" localSheetId="14">#REF!</definedName>
    <definedName name="dim">#REF!</definedName>
    <definedName name="Excel_BuiltIn__FilterDatabase_19" localSheetId="13">'[3]14б дпн отчет'!#REF!</definedName>
    <definedName name="Excel_BuiltIn__FilterDatabase_19" localSheetId="0">'[3]14б дпн отчет'!#REF!</definedName>
    <definedName name="Excel_BuiltIn__FilterDatabase_19" localSheetId="1">'[3]14б дпн отчет'!#REF!</definedName>
    <definedName name="Excel_BuiltIn__FilterDatabase_19" localSheetId="2">'[3]14б дпн отчет'!#REF!</definedName>
    <definedName name="Excel_BuiltIn__FilterDatabase_19" localSheetId="3">'[3]14б дпн отчет'!#REF!</definedName>
    <definedName name="Excel_BuiltIn__FilterDatabase_19" localSheetId="6">'[3]14б дпн отчет'!#REF!</definedName>
    <definedName name="Excel_BuiltIn__FilterDatabase_19" localSheetId="8">'[3]14б дпн отчет'!#REF!</definedName>
    <definedName name="Excel_BuiltIn__FilterDatabase_19" localSheetId="11">'[3]14б дпн отчет'!#REF!</definedName>
    <definedName name="Excel_BuiltIn__FilterDatabase_19" localSheetId="14">'[3]14б дпн отчет'!#REF!</definedName>
    <definedName name="Excel_BuiltIn__FilterDatabase_19">'[3]14б дпн отчет'!#REF!</definedName>
    <definedName name="Excel_BuiltIn__FilterDatabase_22" localSheetId="13">'[3]16а сводный анализ'!#REF!</definedName>
    <definedName name="Excel_BuiltIn__FilterDatabase_22" localSheetId="0">'[3]16а сводный анализ'!#REF!</definedName>
    <definedName name="Excel_BuiltIn__FilterDatabase_22" localSheetId="1">'[3]16а сводный анализ'!#REF!</definedName>
    <definedName name="Excel_BuiltIn__FilterDatabase_22" localSheetId="2">'[3]16а сводный анализ'!#REF!</definedName>
    <definedName name="Excel_BuiltIn__FilterDatabase_22" localSheetId="3">'[3]16а сводный анализ'!#REF!</definedName>
    <definedName name="Excel_BuiltIn__FilterDatabase_22" localSheetId="6">'[3]16а сводный анализ'!#REF!</definedName>
    <definedName name="Excel_BuiltIn__FilterDatabase_22" localSheetId="8">'[3]16а сводный анализ'!#REF!</definedName>
    <definedName name="Excel_BuiltIn__FilterDatabase_22" localSheetId="11">'[3]16а сводный анализ'!#REF!</definedName>
    <definedName name="Excel_BuiltIn__FilterDatabase_22" localSheetId="14">'[3]16а сводный анализ'!#REF!</definedName>
    <definedName name="Excel_BuiltIn__FilterDatabase_22">'[3]16а сводный анализ'!#REF!</definedName>
    <definedName name="Excel_BuiltIn__FilterDatabase_8_1">"$#ССЫЛ!.$D$1:$D$100"</definedName>
    <definedName name="Excel_BuiltIn__FilterDatabase_8_21" localSheetId="13">#REF!</definedName>
    <definedName name="Excel_BuiltIn__FilterDatabase_8_21" localSheetId="0">#REF!</definedName>
    <definedName name="Excel_BuiltIn__FilterDatabase_8_21" localSheetId="1">#REF!</definedName>
    <definedName name="Excel_BuiltIn__FilterDatabase_8_21" localSheetId="2">#REF!</definedName>
    <definedName name="Excel_BuiltIn__FilterDatabase_8_21" localSheetId="3">#REF!</definedName>
    <definedName name="Excel_BuiltIn__FilterDatabase_8_21" localSheetId="6">#REF!</definedName>
    <definedName name="Excel_BuiltIn__FilterDatabase_8_21" localSheetId="8">#REF!</definedName>
    <definedName name="Excel_BuiltIn__FilterDatabase_8_21" localSheetId="11">#REF!</definedName>
    <definedName name="Excel_BuiltIn__FilterDatabase_8_21" localSheetId="14">#REF!</definedName>
    <definedName name="Excel_BuiltIn__FilterDatabase_8_21">#REF!</definedName>
    <definedName name="Excel_BuiltIn_Print_Titles_15" localSheetId="13">#REF!</definedName>
    <definedName name="Excel_BuiltIn_Print_Titles_15" localSheetId="0">#REF!</definedName>
    <definedName name="Excel_BuiltIn_Print_Titles_15" localSheetId="1">#REF!</definedName>
    <definedName name="Excel_BuiltIn_Print_Titles_15" localSheetId="2">#REF!</definedName>
    <definedName name="Excel_BuiltIn_Print_Titles_15" localSheetId="3">#REF!</definedName>
    <definedName name="Excel_BuiltIn_Print_Titles_15" localSheetId="6">#REF!</definedName>
    <definedName name="Excel_BuiltIn_Print_Titles_15" localSheetId="8">#REF!</definedName>
    <definedName name="Excel_BuiltIn_Print_Titles_15" localSheetId="11">#REF!</definedName>
    <definedName name="Excel_BuiltIn_Print_Titles_15" localSheetId="14">#REF!</definedName>
    <definedName name="Excel_BuiltIn_Print_Titles_15">#REF!</definedName>
    <definedName name="Excel_BuiltIn_Print_Titles_16" localSheetId="13">#REF!</definedName>
    <definedName name="Excel_BuiltIn_Print_Titles_16" localSheetId="0">#REF!</definedName>
    <definedName name="Excel_BuiltIn_Print_Titles_16" localSheetId="1">#REF!</definedName>
    <definedName name="Excel_BuiltIn_Print_Titles_16" localSheetId="2">#REF!</definedName>
    <definedName name="Excel_BuiltIn_Print_Titles_16" localSheetId="3">#REF!</definedName>
    <definedName name="Excel_BuiltIn_Print_Titles_16" localSheetId="6">#REF!</definedName>
    <definedName name="Excel_BuiltIn_Print_Titles_16" localSheetId="8">#REF!</definedName>
    <definedName name="Excel_BuiltIn_Print_Titles_16" localSheetId="11">#REF!</definedName>
    <definedName name="Excel_BuiltIn_Print_Titles_16" localSheetId="14">#REF!</definedName>
    <definedName name="Excel_BuiltIn_Print_Titles_16">#REF!</definedName>
    <definedName name="fil_2_16">#N/A</definedName>
    <definedName name="fil_2_18">#N/A</definedName>
    <definedName name="fil_2_19">#N/A</definedName>
    <definedName name="fil_2_22" localSheetId="13">'[3]16а сводный анализ'!#REF!</definedName>
    <definedName name="fil_2_22" localSheetId="0">'[3]16а сводный анализ'!#REF!</definedName>
    <definedName name="fil_2_22" localSheetId="1">'[3]16а сводный анализ'!#REF!</definedName>
    <definedName name="fil_2_22" localSheetId="2">'[3]16а сводный анализ'!#REF!</definedName>
    <definedName name="fil_2_22" localSheetId="3">'[3]16а сводный анализ'!#REF!</definedName>
    <definedName name="fil_2_22" localSheetId="6">'[3]16а сводный анализ'!#REF!</definedName>
    <definedName name="fil_2_22" localSheetId="8">'[3]16а сводный анализ'!#REF!</definedName>
    <definedName name="fil_2_22" localSheetId="11">'[3]16а сводный анализ'!#REF!</definedName>
    <definedName name="fil_2_22" localSheetId="14">'[3]16а сводный анализ'!#REF!</definedName>
    <definedName name="fil_2_22">'[3]16а сводный анализ'!#REF!</definedName>
    <definedName name="fil_21" localSheetId="13">#REF!</definedName>
    <definedName name="fil_21" localSheetId="0">#REF!</definedName>
    <definedName name="fil_21" localSheetId="1">#REF!</definedName>
    <definedName name="fil_21" localSheetId="2">#REF!</definedName>
    <definedName name="fil_21" localSheetId="3">#REF!</definedName>
    <definedName name="fil_21" localSheetId="6">#REF!</definedName>
    <definedName name="fil_21" localSheetId="8">#REF!</definedName>
    <definedName name="fil_21" localSheetId="11">#REF!</definedName>
    <definedName name="fil_21" localSheetId="14">#REF!</definedName>
    <definedName name="fil_21">#REF!</definedName>
    <definedName name="fil_3_16">#N/A</definedName>
    <definedName name="fil_3_18">#N/A</definedName>
    <definedName name="fil_3_19">#N/A</definedName>
    <definedName name="fil_3_22" localSheetId="13">'[3]16а сводный анализ'!#REF!</definedName>
    <definedName name="fil_3_22" localSheetId="0">'[3]16а сводный анализ'!#REF!</definedName>
    <definedName name="fil_3_22" localSheetId="1">'[3]16а сводный анализ'!#REF!</definedName>
    <definedName name="fil_3_22" localSheetId="2">'[3]16а сводный анализ'!#REF!</definedName>
    <definedName name="fil_3_22" localSheetId="3">'[3]16а сводный анализ'!#REF!</definedName>
    <definedName name="fil_3_22" localSheetId="6">'[3]16а сводный анализ'!#REF!</definedName>
    <definedName name="fil_3_22" localSheetId="8">'[3]16а сводный анализ'!#REF!</definedName>
    <definedName name="fil_3_22" localSheetId="11">'[3]16а сводный анализ'!#REF!</definedName>
    <definedName name="fil_3_22" localSheetId="14">'[3]16а сводный анализ'!#REF!</definedName>
    <definedName name="fil_3_22">'[3]16а сводный анализ'!#REF!</definedName>
    <definedName name="fil_4_16">#N/A</definedName>
    <definedName name="fil_4_18">#N/A</definedName>
    <definedName name="fil_4_19">#N/A</definedName>
    <definedName name="fil_4_22" localSheetId="13">'[3]16а сводный анализ'!#REF!</definedName>
    <definedName name="fil_4_22" localSheetId="0">'[3]16а сводный анализ'!#REF!</definedName>
    <definedName name="fil_4_22" localSheetId="1">'[3]16а сводный анализ'!#REF!</definedName>
    <definedName name="fil_4_22" localSheetId="2">'[3]16а сводный анализ'!#REF!</definedName>
    <definedName name="fil_4_22" localSheetId="3">'[3]16а сводный анализ'!#REF!</definedName>
    <definedName name="fil_4_22" localSheetId="6">'[3]16а сводный анализ'!#REF!</definedName>
    <definedName name="fil_4_22" localSheetId="8">'[3]16а сводный анализ'!#REF!</definedName>
    <definedName name="fil_4_22" localSheetId="11">'[3]16а сводный анализ'!#REF!</definedName>
    <definedName name="fil_4_22" localSheetId="14">'[3]16а сводный анализ'!#REF!</definedName>
    <definedName name="fil_4_22">'[3]16а сводный анализ'!#REF!</definedName>
    <definedName name="ghg" localSheetId="0">{#N/A,#N/A,FALSE,"Себестоимсть-97"}</definedName>
    <definedName name="ghg" localSheetId="1">{#N/A,#N/A,FALSE,"Себестоимсть-97"}</definedName>
    <definedName name="ghg" localSheetId="2">{#N/A,#N/A,FALSE,"Себестоимсть-97"}</definedName>
    <definedName name="ghg" localSheetId="3">{#N/A,#N/A,FALSE,"Себестоимсть-97"}</definedName>
    <definedName name="ghg" localSheetId="6">{#N/A,#N/A,FALSE,"Себестоимсть-97"}</definedName>
    <definedName name="ghg" localSheetId="8">{#N/A,#N/A,FALSE,"Себестоимсть-97"}</definedName>
    <definedName name="ghg">{#N/A,#N/A,FALSE,"Себестоимсть-97"}</definedName>
    <definedName name="Irtysh">[4]иртышская!$A$5:$G$42</definedName>
    <definedName name="KTP" localSheetId="13">'[1]5'!#REF!</definedName>
    <definedName name="KTP" localSheetId="0">'[1]5'!#REF!</definedName>
    <definedName name="KTP" localSheetId="1">'[1]5'!#REF!</definedName>
    <definedName name="KTP" localSheetId="2">'[1]5'!#REF!</definedName>
    <definedName name="KTP" localSheetId="3">'[1]5'!#REF!</definedName>
    <definedName name="KTP" localSheetId="6">'[1]5'!#REF!</definedName>
    <definedName name="KTP" localSheetId="8">'[1]5'!#REF!</definedName>
    <definedName name="KTP" localSheetId="11">'[1]5'!#REF!</definedName>
    <definedName name="KTP" localSheetId="14">'[1]5'!#REF!</definedName>
    <definedName name="KTP">'[1]5'!#REF!</definedName>
    <definedName name="kW_а_ген1" localSheetId="13">#REF!</definedName>
    <definedName name="kW_а_ген1" localSheetId="0">#REF!</definedName>
    <definedName name="kW_а_ген1" localSheetId="1">#REF!</definedName>
    <definedName name="kW_а_ген1" localSheetId="2">#REF!</definedName>
    <definedName name="kW_а_ген1" localSheetId="3">#REF!</definedName>
    <definedName name="kW_а_ген1" localSheetId="6">#REF!</definedName>
    <definedName name="kW_а_ген1" localSheetId="8">#REF!</definedName>
    <definedName name="kW_а_ген1" localSheetId="11">#REF!</definedName>
    <definedName name="kW_а_ген1" localSheetId="14">#REF!</definedName>
    <definedName name="kW_а_ген1">#REF!</definedName>
    <definedName name="kW_а_ген3" localSheetId="13">#REF!</definedName>
    <definedName name="kW_а_ген3" localSheetId="0">#REF!</definedName>
    <definedName name="kW_а_ген3" localSheetId="1">#REF!</definedName>
    <definedName name="kW_а_ген3" localSheetId="2">#REF!</definedName>
    <definedName name="kW_а_ген3" localSheetId="3">#REF!</definedName>
    <definedName name="kW_а_ген3" localSheetId="6">#REF!</definedName>
    <definedName name="kW_а_ген3" localSheetId="8">#REF!</definedName>
    <definedName name="kW_а_ген3" localSheetId="11">#REF!</definedName>
    <definedName name="kW_а_ген3" localSheetId="14">#REF!</definedName>
    <definedName name="kW_а_ген3">#REF!</definedName>
    <definedName name="line" localSheetId="13">'[1]5'!#REF!</definedName>
    <definedName name="line" localSheetId="0">'[1]5'!#REF!</definedName>
    <definedName name="line" localSheetId="1">'[1]5'!#REF!</definedName>
    <definedName name="line" localSheetId="2">'[1]5'!#REF!</definedName>
    <definedName name="line" localSheetId="3">'[1]5'!#REF!</definedName>
    <definedName name="line" localSheetId="6">'[1]5'!#REF!</definedName>
    <definedName name="line" localSheetId="8">'[1]5'!#REF!</definedName>
    <definedName name="line" localSheetId="11">'[1]5'!#REF!</definedName>
    <definedName name="line" localSheetId="14">'[1]5'!#REF!</definedName>
    <definedName name="line">'[1]5'!#REF!</definedName>
    <definedName name="mmm" localSheetId="0">{#N/A,#N/A,FALSE,"Себестоимсть-97"}</definedName>
    <definedName name="mmm" localSheetId="1">{#N/A,#N/A,FALSE,"Себестоимсть-97"}</definedName>
    <definedName name="mmm" localSheetId="2">{#N/A,#N/A,FALSE,"Себестоимсть-97"}</definedName>
    <definedName name="mmm" localSheetId="3">{#N/A,#N/A,FALSE,"Себестоимсть-97"}</definedName>
    <definedName name="mmm" localSheetId="6">{#N/A,#N/A,FALSE,"Себестоимсть-97"}</definedName>
    <definedName name="mmm" localSheetId="8">{#N/A,#N/A,FALSE,"Себестоимсть-97"}</definedName>
    <definedName name="mmm">{#N/A,#N/A,FALSE,"Себестоимсть-97"}</definedName>
    <definedName name="P1_T1_Protect" localSheetId="13">#REF!,#REF!,#REF!,#REF!,#REF!,#REF!</definedName>
    <definedName name="P1_T1_Protect" localSheetId="0">#REF!,#REF!,#REF!,#REF!,#REF!,#REF!</definedName>
    <definedName name="P1_T1_Protect" localSheetId="1">#REF!,#REF!,#REF!,#REF!,#REF!,#REF!</definedName>
    <definedName name="P1_T1_Protect" localSheetId="2">#REF!,#REF!,#REF!,#REF!,#REF!,#REF!</definedName>
    <definedName name="P1_T1_Protect" localSheetId="3">#REF!,#REF!,#REF!,#REF!,#REF!,#REF!</definedName>
    <definedName name="P1_T1_Protect" localSheetId="6">#REF!,#REF!,#REF!,#REF!,#REF!,#REF!</definedName>
    <definedName name="P1_T1_Protect" localSheetId="8">#REF!,#REF!,#REF!,#REF!,#REF!,#REF!</definedName>
    <definedName name="P1_T1_Protect" localSheetId="11">#REF!,#REF!,#REF!,#REF!,#REF!,#REF!</definedName>
    <definedName name="P1_T1_Protect" localSheetId="14">#REF!,#REF!,#REF!,#REF!,#REF!,#REF!</definedName>
    <definedName name="P1_T1_Protect">#REF!,#REF!,#REF!,#REF!,#REF!,#REF!</definedName>
    <definedName name="P1_T16_Protect" localSheetId="13">#REF!,#REF!,#REF!,#REF!,#REF!,#REF!,#REF!,#REF!</definedName>
    <definedName name="P1_T16_Protect" localSheetId="0">#REF!,#REF!,#REF!,#REF!,#REF!,#REF!,#REF!,#REF!</definedName>
    <definedName name="P1_T16_Protect" localSheetId="1">#REF!,#REF!,#REF!,#REF!,#REF!,#REF!,#REF!,#REF!</definedName>
    <definedName name="P1_T16_Protect" localSheetId="2">#REF!,#REF!,#REF!,#REF!,#REF!,#REF!,#REF!,#REF!</definedName>
    <definedName name="P1_T16_Protect" localSheetId="3">#REF!,#REF!,#REF!,#REF!,#REF!,#REF!,#REF!,#REF!</definedName>
    <definedName name="P1_T16_Protect" localSheetId="6">#REF!,#REF!,#REF!,#REF!,#REF!,#REF!,#REF!,#REF!</definedName>
    <definedName name="P1_T16_Protect" localSheetId="8">#REF!,#REF!,#REF!,#REF!,#REF!,#REF!,#REF!,#REF!</definedName>
    <definedName name="P1_T16_Protect" localSheetId="11">#REF!,#REF!,#REF!,#REF!,#REF!,#REF!,#REF!,#REF!</definedName>
    <definedName name="P1_T16_Protect" localSheetId="14">#REF!,#REF!,#REF!,#REF!,#REF!,#REF!,#REF!,#REF!</definedName>
    <definedName name="P1_T16_Protect">#REF!,#REF!,#REF!,#REF!,#REF!,#REF!,#REF!,#REF!</definedName>
    <definedName name="P1_T18.2_Protect" localSheetId="13">#REF!,#REF!,#REF!,#REF!,#REF!,#REF!,#REF!</definedName>
    <definedName name="P1_T18.2_Protect" localSheetId="0">#REF!,#REF!,#REF!,#REF!,#REF!,#REF!,#REF!</definedName>
    <definedName name="P1_T18.2_Protect" localSheetId="1">#REF!,#REF!,#REF!,#REF!,#REF!,#REF!,#REF!</definedName>
    <definedName name="P1_T18.2_Protect" localSheetId="2">#REF!,#REF!,#REF!,#REF!,#REF!,#REF!,#REF!</definedName>
    <definedName name="P1_T18.2_Protect" localSheetId="3">#REF!,#REF!,#REF!,#REF!,#REF!,#REF!,#REF!</definedName>
    <definedName name="P1_T18.2_Protect" localSheetId="6">#REF!,#REF!,#REF!,#REF!,#REF!,#REF!,#REF!</definedName>
    <definedName name="P1_T18.2_Protect" localSheetId="8">#REF!,#REF!,#REF!,#REF!,#REF!,#REF!,#REF!</definedName>
    <definedName name="P1_T18.2_Protect" localSheetId="11">#REF!,#REF!,#REF!,#REF!,#REF!,#REF!,#REF!</definedName>
    <definedName name="P1_T18.2_Protect" localSheetId="14">#REF!,#REF!,#REF!,#REF!,#REF!,#REF!,#REF!</definedName>
    <definedName name="P1_T18.2_Protect">#REF!,#REF!,#REF!,#REF!,#REF!,#REF!,#REF!</definedName>
    <definedName name="P1_T4_Protect" localSheetId="13">#REF!,#REF!,#REF!,#REF!,#REF!,#REF!,#REF!,#REF!,#REF!</definedName>
    <definedName name="P1_T4_Protect" localSheetId="0">#REF!,#REF!,#REF!,#REF!,#REF!,#REF!,#REF!,#REF!,#REF!</definedName>
    <definedName name="P1_T4_Protect" localSheetId="1">#REF!,#REF!,#REF!,#REF!,#REF!,#REF!,#REF!,#REF!,#REF!</definedName>
    <definedName name="P1_T4_Protect" localSheetId="2">#REF!,#REF!,#REF!,#REF!,#REF!,#REF!,#REF!,#REF!,#REF!</definedName>
    <definedName name="P1_T4_Protect" localSheetId="3">#REF!,#REF!,#REF!,#REF!,#REF!,#REF!,#REF!,#REF!,#REF!</definedName>
    <definedName name="P1_T4_Protect" localSheetId="6">#REF!,#REF!,#REF!,#REF!,#REF!,#REF!,#REF!,#REF!,#REF!</definedName>
    <definedName name="P1_T4_Protect" localSheetId="8">#REF!,#REF!,#REF!,#REF!,#REF!,#REF!,#REF!,#REF!,#REF!</definedName>
    <definedName name="P1_T4_Protect" localSheetId="11">#REF!,#REF!,#REF!,#REF!,#REF!,#REF!,#REF!,#REF!,#REF!</definedName>
    <definedName name="P1_T4_Protect" localSheetId="14">#REF!,#REF!,#REF!,#REF!,#REF!,#REF!,#REF!,#REF!,#REF!</definedName>
    <definedName name="P1_T4_Protect">#REF!,#REF!,#REF!,#REF!,#REF!,#REF!,#REF!,#REF!,#REF!</definedName>
    <definedName name="P1_T6_Protect" localSheetId="13">#REF!,#REF!,#REF!,#REF!,#REF!,#REF!,#REF!,#REF!,#REF!</definedName>
    <definedName name="P1_T6_Protect" localSheetId="0">#REF!,#REF!,#REF!,#REF!,#REF!,#REF!,#REF!,#REF!,#REF!</definedName>
    <definedName name="P1_T6_Protect" localSheetId="1">#REF!,#REF!,#REF!,#REF!,#REF!,#REF!,#REF!,#REF!,#REF!</definedName>
    <definedName name="P1_T6_Protect" localSheetId="2">#REF!,#REF!,#REF!,#REF!,#REF!,#REF!,#REF!,#REF!,#REF!</definedName>
    <definedName name="P1_T6_Protect" localSheetId="3">#REF!,#REF!,#REF!,#REF!,#REF!,#REF!,#REF!,#REF!,#REF!</definedName>
    <definedName name="P1_T6_Protect" localSheetId="6">#REF!,#REF!,#REF!,#REF!,#REF!,#REF!,#REF!,#REF!,#REF!</definedName>
    <definedName name="P1_T6_Protect" localSheetId="8">#REF!,#REF!,#REF!,#REF!,#REF!,#REF!,#REF!,#REF!,#REF!</definedName>
    <definedName name="P1_T6_Protect" localSheetId="11">#REF!,#REF!,#REF!,#REF!,#REF!,#REF!,#REF!,#REF!,#REF!</definedName>
    <definedName name="P1_T6_Protect" localSheetId="14">#REF!,#REF!,#REF!,#REF!,#REF!,#REF!,#REF!,#REF!,#REF!</definedName>
    <definedName name="P1_T6_Protect">#REF!,#REF!,#REF!,#REF!,#REF!,#REF!,#REF!,#REF!,#REF!</definedName>
    <definedName name="P10_T1_Protect" localSheetId="13">#REF!,#REF!,#REF!,#REF!,#REF!</definedName>
    <definedName name="P10_T1_Protect" localSheetId="0">#REF!,#REF!,#REF!,#REF!,#REF!</definedName>
    <definedName name="P10_T1_Protect" localSheetId="1">#REF!,#REF!,#REF!,#REF!,#REF!</definedName>
    <definedName name="P10_T1_Protect" localSheetId="2">#REF!,#REF!,#REF!,#REF!,#REF!</definedName>
    <definedName name="P10_T1_Protect" localSheetId="3">#REF!,#REF!,#REF!,#REF!,#REF!</definedName>
    <definedName name="P10_T1_Protect" localSheetId="6">#REF!,#REF!,#REF!,#REF!,#REF!</definedName>
    <definedName name="P10_T1_Protect" localSheetId="8">#REF!,#REF!,#REF!,#REF!,#REF!</definedName>
    <definedName name="P10_T1_Protect" localSheetId="11">#REF!,#REF!,#REF!,#REF!,#REF!</definedName>
    <definedName name="P10_T1_Protect" localSheetId="14">#REF!,#REF!,#REF!,#REF!,#REF!</definedName>
    <definedName name="P10_T1_Protect">#REF!,#REF!,#REF!,#REF!,#REF!</definedName>
    <definedName name="P11_T1_Protect" localSheetId="13">#REF!,#REF!,#REF!,#REF!,#REF!</definedName>
    <definedName name="P11_T1_Protect" localSheetId="0">#REF!,#REF!,#REF!,#REF!,#REF!</definedName>
    <definedName name="P11_T1_Protect" localSheetId="1">#REF!,#REF!,#REF!,#REF!,#REF!</definedName>
    <definedName name="P11_T1_Protect" localSheetId="2">#REF!,#REF!,#REF!,#REF!,#REF!</definedName>
    <definedName name="P11_T1_Protect" localSheetId="3">#REF!,#REF!,#REF!,#REF!,#REF!</definedName>
    <definedName name="P11_T1_Protect" localSheetId="6">#REF!,#REF!,#REF!,#REF!,#REF!</definedName>
    <definedName name="P11_T1_Protect" localSheetId="8">#REF!,#REF!,#REF!,#REF!,#REF!</definedName>
    <definedName name="P11_T1_Protect" localSheetId="11">#REF!,#REF!,#REF!,#REF!,#REF!</definedName>
    <definedName name="P11_T1_Protect" localSheetId="14">#REF!,#REF!,#REF!,#REF!,#REF!</definedName>
    <definedName name="P11_T1_Protect">#REF!,#REF!,#REF!,#REF!,#REF!</definedName>
    <definedName name="P12_T1_Protect" localSheetId="13">#REF!,#REF!,#REF!,#REF!,#REF!</definedName>
    <definedName name="P12_T1_Protect" localSheetId="0">#REF!,#REF!,#REF!,#REF!,#REF!</definedName>
    <definedName name="P12_T1_Protect" localSheetId="1">#REF!,#REF!,#REF!,#REF!,#REF!</definedName>
    <definedName name="P12_T1_Protect" localSheetId="2">#REF!,#REF!,#REF!,#REF!,#REF!</definedName>
    <definedName name="P12_T1_Protect" localSheetId="3">#REF!,#REF!,#REF!,#REF!,#REF!</definedName>
    <definedName name="P12_T1_Protect" localSheetId="6">#REF!,#REF!,#REF!,#REF!,#REF!</definedName>
    <definedName name="P12_T1_Protect" localSheetId="8">#REF!,#REF!,#REF!,#REF!,#REF!</definedName>
    <definedName name="P12_T1_Protect" localSheetId="11">#REF!,#REF!,#REF!,#REF!,#REF!</definedName>
    <definedName name="P12_T1_Protect" localSheetId="14">#REF!,#REF!,#REF!,#REF!,#REF!</definedName>
    <definedName name="P12_T1_Protect">#REF!,#REF!,#REF!,#REF!,#REF!</definedName>
    <definedName name="P13_T1_Protect" localSheetId="13">#REF!,#REF!,#REF!,#REF!,#REF!</definedName>
    <definedName name="P13_T1_Protect" localSheetId="0">#REF!,#REF!,#REF!,#REF!,#REF!</definedName>
    <definedName name="P13_T1_Protect" localSheetId="1">#REF!,#REF!,#REF!,#REF!,#REF!</definedName>
    <definedName name="P13_T1_Protect" localSheetId="2">#REF!,#REF!,#REF!,#REF!,#REF!</definedName>
    <definedName name="P13_T1_Protect" localSheetId="3">#REF!,#REF!,#REF!,#REF!,#REF!</definedName>
    <definedName name="P13_T1_Protect" localSheetId="6">#REF!,#REF!,#REF!,#REF!,#REF!</definedName>
    <definedName name="P13_T1_Protect" localSheetId="8">#REF!,#REF!,#REF!,#REF!,#REF!</definedName>
    <definedName name="P13_T1_Protect" localSheetId="11">#REF!,#REF!,#REF!,#REF!,#REF!</definedName>
    <definedName name="P13_T1_Protect" localSheetId="14">#REF!,#REF!,#REF!,#REF!,#REF!</definedName>
    <definedName name="P13_T1_Protect">#REF!,#REF!,#REF!,#REF!,#REF!</definedName>
    <definedName name="P14_T1_Protect" localSheetId="13">#REF!,#REF!,#REF!,#REF!,#REF!</definedName>
    <definedName name="P14_T1_Protect" localSheetId="0">#REF!,#REF!,#REF!,#REF!,#REF!</definedName>
    <definedName name="P14_T1_Protect" localSheetId="1">#REF!,#REF!,#REF!,#REF!,#REF!</definedName>
    <definedName name="P14_T1_Protect" localSheetId="2">#REF!,#REF!,#REF!,#REF!,#REF!</definedName>
    <definedName name="P14_T1_Protect" localSheetId="3">#REF!,#REF!,#REF!,#REF!,#REF!</definedName>
    <definedName name="P14_T1_Protect" localSheetId="6">#REF!,#REF!,#REF!,#REF!,#REF!</definedName>
    <definedName name="P14_T1_Protect" localSheetId="8">#REF!,#REF!,#REF!,#REF!,#REF!</definedName>
    <definedName name="P14_T1_Protect" localSheetId="11">#REF!,#REF!,#REF!,#REF!,#REF!</definedName>
    <definedName name="P14_T1_Protect" localSheetId="14">#REF!,#REF!,#REF!,#REF!,#REF!</definedName>
    <definedName name="P14_T1_Protect">#REF!,#REF!,#REF!,#REF!,#REF!</definedName>
    <definedName name="P15_T1_Protect" localSheetId="13">#REF!,#REF!,#REF!,#REF!,#REF!</definedName>
    <definedName name="P15_T1_Protect" localSheetId="0">#REF!,#REF!,#REF!,#REF!,#REF!</definedName>
    <definedName name="P15_T1_Protect" localSheetId="1">#REF!,#REF!,#REF!,#REF!,#REF!</definedName>
    <definedName name="P15_T1_Protect" localSheetId="2">#REF!,#REF!,#REF!,#REF!,#REF!</definedName>
    <definedName name="P15_T1_Protect" localSheetId="3">#REF!,#REF!,#REF!,#REF!,#REF!</definedName>
    <definedName name="P15_T1_Protect" localSheetId="6">#REF!,#REF!,#REF!,#REF!,#REF!</definedName>
    <definedName name="P15_T1_Protect" localSheetId="8">#REF!,#REF!,#REF!,#REF!,#REF!</definedName>
    <definedName name="P15_T1_Protect" localSheetId="11">#REF!,#REF!,#REF!,#REF!,#REF!</definedName>
    <definedName name="P15_T1_Protect" localSheetId="14">#REF!,#REF!,#REF!,#REF!,#REF!</definedName>
    <definedName name="P15_T1_Protect">#REF!,#REF!,#REF!,#REF!,#REF!</definedName>
    <definedName name="P16_T1_Protect" localSheetId="13">#REF!,#REF!,#REF!,#REF!,#REF!,#REF!</definedName>
    <definedName name="P16_T1_Protect" localSheetId="0">#REF!,#REF!,#REF!,#REF!,#REF!,#REF!</definedName>
    <definedName name="P16_T1_Protect" localSheetId="1">#REF!,#REF!,#REF!,#REF!,#REF!,#REF!</definedName>
    <definedName name="P16_T1_Protect" localSheetId="2">#REF!,#REF!,#REF!,#REF!,#REF!,#REF!</definedName>
    <definedName name="P16_T1_Protect" localSheetId="3">#REF!,#REF!,#REF!,#REF!,#REF!,#REF!</definedName>
    <definedName name="P16_T1_Protect" localSheetId="6">#REF!,#REF!,#REF!,#REF!,#REF!,#REF!</definedName>
    <definedName name="P16_T1_Protect" localSheetId="8">#REF!,#REF!,#REF!,#REF!,#REF!,#REF!</definedName>
    <definedName name="P16_T1_Protect" localSheetId="11">#REF!,#REF!,#REF!,#REF!,#REF!,#REF!</definedName>
    <definedName name="P16_T1_Protect" localSheetId="14">#REF!,#REF!,#REF!,#REF!,#REF!,#REF!</definedName>
    <definedName name="P16_T1_Protect">#REF!,#REF!,#REF!,#REF!,#REF!,#REF!</definedName>
    <definedName name="P17_T1_Protect" localSheetId="13">#REF!,#REF!,#REF!,#REF!,#REF!</definedName>
    <definedName name="P17_T1_Protect" localSheetId="0">#REF!,#REF!,#REF!,#REF!,#REF!</definedName>
    <definedName name="P17_T1_Protect" localSheetId="1">#REF!,#REF!,#REF!,#REF!,#REF!</definedName>
    <definedName name="P17_T1_Protect" localSheetId="2">#REF!,#REF!,#REF!,#REF!,#REF!</definedName>
    <definedName name="P17_T1_Protect" localSheetId="3">#REF!,#REF!,#REF!,#REF!,#REF!</definedName>
    <definedName name="P17_T1_Protect" localSheetId="6">#REF!,#REF!,#REF!,#REF!,#REF!</definedName>
    <definedName name="P17_T1_Protect" localSheetId="8">#REF!,#REF!,#REF!,#REF!,#REF!</definedName>
    <definedName name="P17_T1_Protect" localSheetId="11">#REF!,#REF!,#REF!,#REF!,#REF!</definedName>
    <definedName name="P17_T1_Protect" localSheetId="14">#REF!,#REF!,#REF!,#REF!,#REF!</definedName>
    <definedName name="P17_T1_Protect">#REF!,#REF!,#REF!,#REF!,#REF!</definedName>
    <definedName name="P18_T1_Protect" localSheetId="13">#REF!,#REF!,#REF!,[0]!P1_T1_Protect,[0]!P2_T1_Protect,[0]!P3_T1_Protect,[0]!P4_T1_Protect</definedName>
    <definedName name="P18_T1_Protect" localSheetId="0">#REF!,#REF!,#REF!,[0]!P1_T1_Protect,[0]!P2_T1_Protect,[0]!P3_T1_Protect,[0]!P4_T1_Protect</definedName>
    <definedName name="P18_T1_Protect" localSheetId="1">#REF!,#REF!,#REF!,[0]!P1_T1_Protect,[0]!P2_T1_Protect,[0]!P3_T1_Protect,[0]!P4_T1_Protect</definedName>
    <definedName name="P18_T1_Protect" localSheetId="2">#REF!,#REF!,#REF!,[0]!P1_T1_Protect,[0]!P2_T1_Protect,[0]!P3_T1_Protect,[0]!P4_T1_Protect</definedName>
    <definedName name="P18_T1_Protect" localSheetId="3">#REF!,#REF!,#REF!,[0]!P1_T1_Protect,[0]!P2_T1_Protect,[0]!P3_T1_Protect,[0]!P4_T1_Protect</definedName>
    <definedName name="P18_T1_Protect" localSheetId="6">#REF!,#REF!,#REF!,[0]!P1_T1_Protect,[0]!P2_T1_Protect,[0]!P3_T1_Protect,[0]!P4_T1_Protect</definedName>
    <definedName name="P18_T1_Protect" localSheetId="8">#REF!,#REF!,#REF!,[0]!P1_T1_Protect,[0]!P2_T1_Protect,[0]!P3_T1_Protect,[0]!P4_T1_Protect</definedName>
    <definedName name="P18_T1_Protect" localSheetId="11">#REF!,#REF!,#REF!,[0]!P1_T1_Protect,[0]!P2_T1_Protect,[0]!P3_T1_Protect,[0]!P4_T1_Protect</definedName>
    <definedName name="P18_T1_Protect" localSheetId="14">#REF!,#REF!,#REF!,[0]!P1_T1_Protect,[0]!P2_T1_Protect,[0]!P3_T1_Protect,[0]!P4_T1_Protect</definedName>
    <definedName name="P18_T1_Protect">#REF!,#REF!,#REF!,P1_T1_Protect,P2_T1_Protect,P3_T1_Protect,P4_T1_Protect</definedName>
    <definedName name="P19_T1_Protect" localSheetId="13">[0]!P5_T1_Protect,[0]!P6_T1_Protect,[0]!P7_T1_Protect,[0]!P8_T1_Protect,[0]!P9_T1_Protect,'п. 4.4-4.8'!P10_T1_Protect,'п. 4.4-4.8'!P11_T1_Protect,'п. 4.4-4.8'!P12_T1_Protect,'п. 4.4-4.8'!P13_T1_Protect,'п. 4.4-4.8'!P14_T1_Protect</definedName>
    <definedName name="P19_T1_Protect" localSheetId="0">[0]!P5_T1_Protect,[0]!P6_T1_Protect,[0]!P7_T1_Protect,[0]!P8_T1_Protect,[0]!P9_T1_Protect,'Таблица 1.1'!P10_T1_Protect,'Таблица 1.1'!P11_T1_Protect,'Таблица 1.1'!P12_T1_Protect,'Таблица 1.1'!P13_T1_Protect,'Таблица 1.1'!P14_T1_Protect</definedName>
    <definedName name="P19_T1_Protect" localSheetId="1">[0]!P5_T1_Protect,[0]!P6_T1_Protect,[0]!P7_T1_Protect,[0]!P8_T1_Protect,[0]!P9_T1_Protect,'Таблица 1.2'!P10_T1_Protect,'Таблица 1.2'!P11_T1_Protect,'Таблица 1.2'!P12_T1_Protect,'Таблица 1.2'!P13_T1_Protect,'Таблица 1.2'!P14_T1_Protect</definedName>
    <definedName name="P19_T1_Protect" localSheetId="2">[0]!P5_T1_Protect,[0]!P6_T1_Protect,[0]!P7_T1_Protect,[0]!P8_T1_Protect,[0]!P9_T1_Protect,'Таблица 1.3'!P10_T1_Protect,'Таблица 1.3'!P11_T1_Protect,'Таблица 1.3'!P12_T1_Protect,'Таблица 1.3'!P13_T1_Protect,'Таблица 1.3'!P14_T1_Protect</definedName>
    <definedName name="P19_T1_Protect" localSheetId="3">[0]!P5_T1_Protect,[0]!P6_T1_Protect,[0]!P7_T1_Protect,[0]!P8_T1_Protect,[0]!P9_T1_Protect,'Таблица 1.4'!P10_T1_Protect,'Таблица 1.4'!P11_T1_Protect,'Таблица 1.4'!P12_T1_Protect,'Таблица 1.4'!P13_T1_Protect,'Таблица 1.4'!P14_T1_Protect</definedName>
    <definedName name="P19_T1_Protect" localSheetId="6">[0]!P5_T1_Protect,[0]!P6_T1_Protect,[0]!P7_T1_Protect,[0]!P8_T1_Protect,[0]!P9_T1_Protect,'Таблица 3.1'!P10_T1_Protect,'Таблица 3.1'!P11_T1_Protect,'Таблица 3.1'!P12_T1_Protect,'Таблица 3.1'!P13_T1_Protect,'Таблица 3.1'!P14_T1_Protect</definedName>
    <definedName name="P19_T1_Protect" localSheetId="8">[0]!P5_T1_Protect,[0]!P6_T1_Protect,[0]!P7_T1_Protect,[0]!P8_T1_Protect,[0]!P9_T1_Protect,'Таблица 3.4'!P10_T1_Protect,'Таблица 3.4'!P11_T1_Protect,'Таблица 3.4'!P12_T1_Protect,'Таблица 3.4'!P13_T1_Protect,'Таблица 3.4'!P14_T1_Protect</definedName>
    <definedName name="P19_T1_Protect" localSheetId="11">[0]!P5_T1_Protect,[0]!P6_T1_Protect,[0]!P7_T1_Protect,[0]!P8_T1_Protect,[0]!P9_T1_Protect,'Таблица 4.1'!P10_T1_Protect,'Таблица 4.1'!P11_T1_Protect,'Таблица 4.1'!P12_T1_Protect,'Таблица 4.1'!P13_T1_Protect,'Таблица 4.1'!P14_T1_Protect</definedName>
    <definedName name="P19_T1_Protect" localSheetId="14">[0]!P5_T1_Protect,[0]!P6_T1_Protect,[0]!P7_T1_Protect,[0]!P8_T1_Protect,[0]!P9_T1_Protect,'Таблица 4.5'!P10_T1_Protect,'Таблица 4.5'!P11_T1_Protect,'Таблица 4.5'!P12_T1_Protect,'Таблица 4.5'!P13_T1_Protect,'Таблица 4.5'!P14_T1_Protect</definedName>
    <definedName name="P19_T1_Protect">P5_T1_Protect,P6_T1_Protect,P7_T1_Protect,P8_T1_Protect,P9_T1_Protect,P10_T1_Protect,P11_T1_Protect,P12_T1_Protect,P13_T1_Protect,P14_T1_Protect</definedName>
    <definedName name="P2_T1_Protect" localSheetId="13">#REF!,#REF!,#REF!,#REF!,#REF!,#REF!</definedName>
    <definedName name="P2_T1_Protect" localSheetId="0">#REF!,#REF!,#REF!,#REF!,#REF!,#REF!</definedName>
    <definedName name="P2_T1_Protect" localSheetId="1">#REF!,#REF!,#REF!,#REF!,#REF!,#REF!</definedName>
    <definedName name="P2_T1_Protect" localSheetId="2">#REF!,#REF!,#REF!,#REF!,#REF!,#REF!</definedName>
    <definedName name="P2_T1_Protect" localSheetId="3">#REF!,#REF!,#REF!,#REF!,#REF!,#REF!</definedName>
    <definedName name="P2_T1_Protect" localSheetId="6">#REF!,#REF!,#REF!,#REF!,#REF!,#REF!</definedName>
    <definedName name="P2_T1_Protect" localSheetId="8">#REF!,#REF!,#REF!,#REF!,#REF!,#REF!</definedName>
    <definedName name="P2_T1_Protect" localSheetId="11">#REF!,#REF!,#REF!,#REF!,#REF!,#REF!</definedName>
    <definedName name="P2_T1_Protect" localSheetId="14">#REF!,#REF!,#REF!,#REF!,#REF!,#REF!</definedName>
    <definedName name="P2_T1_Protect">#REF!,#REF!,#REF!,#REF!,#REF!,#REF!</definedName>
    <definedName name="P2_T4_Protect" localSheetId="13">#REF!,#REF!,#REF!,#REF!,#REF!,#REF!,#REF!,#REF!,#REF!</definedName>
    <definedName name="P2_T4_Protect" localSheetId="0">#REF!,#REF!,#REF!,#REF!,#REF!,#REF!,#REF!,#REF!,#REF!</definedName>
    <definedName name="P2_T4_Protect" localSheetId="1">#REF!,#REF!,#REF!,#REF!,#REF!,#REF!,#REF!,#REF!,#REF!</definedName>
    <definedName name="P2_T4_Protect" localSheetId="2">#REF!,#REF!,#REF!,#REF!,#REF!,#REF!,#REF!,#REF!,#REF!</definedName>
    <definedName name="P2_T4_Protect" localSheetId="3">#REF!,#REF!,#REF!,#REF!,#REF!,#REF!,#REF!,#REF!,#REF!</definedName>
    <definedName name="P2_T4_Protect" localSheetId="6">#REF!,#REF!,#REF!,#REF!,#REF!,#REF!,#REF!,#REF!,#REF!</definedName>
    <definedName name="P2_T4_Protect" localSheetId="8">#REF!,#REF!,#REF!,#REF!,#REF!,#REF!,#REF!,#REF!,#REF!</definedName>
    <definedName name="P2_T4_Protect" localSheetId="11">#REF!,#REF!,#REF!,#REF!,#REF!,#REF!,#REF!,#REF!,#REF!</definedName>
    <definedName name="P2_T4_Protect" localSheetId="14">#REF!,#REF!,#REF!,#REF!,#REF!,#REF!,#REF!,#REF!,#REF!</definedName>
    <definedName name="P2_T4_Protect">#REF!,#REF!,#REF!,#REF!,#REF!,#REF!,#REF!,#REF!,#REF!</definedName>
    <definedName name="P3_T1_Protect" localSheetId="13">#REF!,#REF!,#REF!,#REF!,#REF!</definedName>
    <definedName name="P3_T1_Protect" localSheetId="0">#REF!,#REF!,#REF!,#REF!,#REF!</definedName>
    <definedName name="P3_T1_Protect" localSheetId="1">#REF!,#REF!,#REF!,#REF!,#REF!</definedName>
    <definedName name="P3_T1_Protect" localSheetId="2">#REF!,#REF!,#REF!,#REF!,#REF!</definedName>
    <definedName name="P3_T1_Protect" localSheetId="3">#REF!,#REF!,#REF!,#REF!,#REF!</definedName>
    <definedName name="P3_T1_Protect" localSheetId="6">#REF!,#REF!,#REF!,#REF!,#REF!</definedName>
    <definedName name="P3_T1_Protect" localSheetId="8">#REF!,#REF!,#REF!,#REF!,#REF!</definedName>
    <definedName name="P3_T1_Protect" localSheetId="11">#REF!,#REF!,#REF!,#REF!,#REF!</definedName>
    <definedName name="P3_T1_Protect" localSheetId="14">#REF!,#REF!,#REF!,#REF!,#REF!</definedName>
    <definedName name="P3_T1_Protect">#REF!,#REF!,#REF!,#REF!,#REF!</definedName>
    <definedName name="P4_T1_Protect" localSheetId="13">#REF!,#REF!,#REF!,#REF!,#REF!,#REF!</definedName>
    <definedName name="P4_T1_Protect" localSheetId="0">#REF!,#REF!,#REF!,#REF!,#REF!,#REF!</definedName>
    <definedName name="P4_T1_Protect" localSheetId="1">#REF!,#REF!,#REF!,#REF!,#REF!,#REF!</definedName>
    <definedName name="P4_T1_Protect" localSheetId="2">#REF!,#REF!,#REF!,#REF!,#REF!,#REF!</definedName>
    <definedName name="P4_T1_Protect" localSheetId="3">#REF!,#REF!,#REF!,#REF!,#REF!,#REF!</definedName>
    <definedName name="P4_T1_Protect" localSheetId="6">#REF!,#REF!,#REF!,#REF!,#REF!,#REF!</definedName>
    <definedName name="P4_T1_Protect" localSheetId="8">#REF!,#REF!,#REF!,#REF!,#REF!,#REF!</definedName>
    <definedName name="P4_T1_Protect" localSheetId="11">#REF!,#REF!,#REF!,#REF!,#REF!,#REF!</definedName>
    <definedName name="P4_T1_Protect" localSheetId="14">#REF!,#REF!,#REF!,#REF!,#REF!,#REF!</definedName>
    <definedName name="P4_T1_Protect">#REF!,#REF!,#REF!,#REF!,#REF!,#REF!</definedName>
    <definedName name="P5_T1_Protect" localSheetId="13">#REF!,#REF!,#REF!,#REF!,#REF!</definedName>
    <definedName name="P5_T1_Protect" localSheetId="0">#REF!,#REF!,#REF!,#REF!,#REF!</definedName>
    <definedName name="P5_T1_Protect" localSheetId="1">#REF!,#REF!,#REF!,#REF!,#REF!</definedName>
    <definedName name="P5_T1_Protect" localSheetId="2">#REF!,#REF!,#REF!,#REF!,#REF!</definedName>
    <definedName name="P5_T1_Protect" localSheetId="3">#REF!,#REF!,#REF!,#REF!,#REF!</definedName>
    <definedName name="P5_T1_Protect" localSheetId="6">#REF!,#REF!,#REF!,#REF!,#REF!</definedName>
    <definedName name="P5_T1_Protect" localSheetId="8">#REF!,#REF!,#REF!,#REF!,#REF!</definedName>
    <definedName name="P5_T1_Protect" localSheetId="11">#REF!,#REF!,#REF!,#REF!,#REF!</definedName>
    <definedName name="P5_T1_Protect" localSheetId="14">#REF!,#REF!,#REF!,#REF!,#REF!</definedName>
    <definedName name="P5_T1_Protect">#REF!,#REF!,#REF!,#REF!,#REF!</definedName>
    <definedName name="P6_T1_Protect" localSheetId="13">#REF!,#REF!,#REF!,#REF!,#REF!</definedName>
    <definedName name="P6_T1_Protect" localSheetId="0">#REF!,#REF!,#REF!,#REF!,#REF!</definedName>
    <definedName name="P6_T1_Protect" localSheetId="1">#REF!,#REF!,#REF!,#REF!,#REF!</definedName>
    <definedName name="P6_T1_Protect" localSheetId="2">#REF!,#REF!,#REF!,#REF!,#REF!</definedName>
    <definedName name="P6_T1_Protect" localSheetId="3">#REF!,#REF!,#REF!,#REF!,#REF!</definedName>
    <definedName name="P6_T1_Protect" localSheetId="6">#REF!,#REF!,#REF!,#REF!,#REF!</definedName>
    <definedName name="P6_T1_Protect" localSheetId="8">#REF!,#REF!,#REF!,#REF!,#REF!</definedName>
    <definedName name="P6_T1_Protect" localSheetId="11">#REF!,#REF!,#REF!,#REF!,#REF!</definedName>
    <definedName name="P6_T1_Protect" localSheetId="14">#REF!,#REF!,#REF!,#REF!,#REF!</definedName>
    <definedName name="P6_T1_Protect">#REF!,#REF!,#REF!,#REF!,#REF!</definedName>
    <definedName name="P7_T1_Protect" localSheetId="13">#REF!,#REF!,#REF!,#REF!,#REF!</definedName>
    <definedName name="P7_T1_Protect" localSheetId="0">#REF!,#REF!,#REF!,#REF!,#REF!</definedName>
    <definedName name="P7_T1_Protect" localSheetId="1">#REF!,#REF!,#REF!,#REF!,#REF!</definedName>
    <definedName name="P7_T1_Protect" localSheetId="2">#REF!,#REF!,#REF!,#REF!,#REF!</definedName>
    <definedName name="P7_T1_Protect" localSheetId="3">#REF!,#REF!,#REF!,#REF!,#REF!</definedName>
    <definedName name="P7_T1_Protect" localSheetId="6">#REF!,#REF!,#REF!,#REF!,#REF!</definedName>
    <definedName name="P7_T1_Protect" localSheetId="8">#REF!,#REF!,#REF!,#REF!,#REF!</definedName>
    <definedName name="P7_T1_Protect" localSheetId="11">#REF!,#REF!,#REF!,#REF!,#REF!</definedName>
    <definedName name="P7_T1_Protect" localSheetId="14">#REF!,#REF!,#REF!,#REF!,#REF!</definedName>
    <definedName name="P7_T1_Protect">#REF!,#REF!,#REF!,#REF!,#REF!</definedName>
    <definedName name="P8_T1_Protect" localSheetId="13">#REF!,#REF!,#REF!,#REF!,#REF!</definedName>
    <definedName name="P8_T1_Protect" localSheetId="0">#REF!,#REF!,#REF!,#REF!,#REF!</definedName>
    <definedName name="P8_T1_Protect" localSheetId="1">#REF!,#REF!,#REF!,#REF!,#REF!</definedName>
    <definedName name="P8_T1_Protect" localSheetId="2">#REF!,#REF!,#REF!,#REF!,#REF!</definedName>
    <definedName name="P8_T1_Protect" localSheetId="3">#REF!,#REF!,#REF!,#REF!,#REF!</definedName>
    <definedName name="P8_T1_Protect" localSheetId="6">#REF!,#REF!,#REF!,#REF!,#REF!</definedName>
    <definedName name="P8_T1_Protect" localSheetId="8">#REF!,#REF!,#REF!,#REF!,#REF!</definedName>
    <definedName name="P8_T1_Protect" localSheetId="11">#REF!,#REF!,#REF!,#REF!,#REF!</definedName>
    <definedName name="P8_T1_Protect" localSheetId="14">#REF!,#REF!,#REF!,#REF!,#REF!</definedName>
    <definedName name="P8_T1_Protect">#REF!,#REF!,#REF!,#REF!,#REF!</definedName>
    <definedName name="P9_T1_Protect" localSheetId="13">#REF!,#REF!,#REF!,#REF!,#REF!</definedName>
    <definedName name="P9_T1_Protect" localSheetId="0">#REF!,#REF!,#REF!,#REF!,#REF!</definedName>
    <definedName name="P9_T1_Protect" localSheetId="1">#REF!,#REF!,#REF!,#REF!,#REF!</definedName>
    <definedName name="P9_T1_Protect" localSheetId="2">#REF!,#REF!,#REF!,#REF!,#REF!</definedName>
    <definedName name="P9_T1_Protect" localSheetId="3">#REF!,#REF!,#REF!,#REF!,#REF!</definedName>
    <definedName name="P9_T1_Protect" localSheetId="6">#REF!,#REF!,#REF!,#REF!,#REF!</definedName>
    <definedName name="P9_T1_Protect" localSheetId="8">#REF!,#REF!,#REF!,#REF!,#REF!</definedName>
    <definedName name="P9_T1_Protect" localSheetId="11">#REF!,#REF!,#REF!,#REF!,#REF!</definedName>
    <definedName name="P9_T1_Protect" localSheetId="14">#REF!,#REF!,#REF!,#REF!,#REF!</definedName>
    <definedName name="P9_T1_Protect">#REF!,#REF!,#REF!,#REF!,#REF!</definedName>
    <definedName name="Razd1End" localSheetId="13">#REF!</definedName>
    <definedName name="Razd1End" localSheetId="0">#REF!</definedName>
    <definedName name="Razd1End" localSheetId="1">#REF!</definedName>
    <definedName name="Razd1End" localSheetId="2">#REF!</definedName>
    <definedName name="Razd1End" localSheetId="3">#REF!</definedName>
    <definedName name="Razd1End" localSheetId="6">#REF!</definedName>
    <definedName name="Razd1End" localSheetId="8">#REF!</definedName>
    <definedName name="Razd1End" localSheetId="11">#REF!</definedName>
    <definedName name="Razd1End" localSheetId="14">#REF!</definedName>
    <definedName name="Razd1End">#REF!</definedName>
    <definedName name="Razd1Start" localSheetId="13">#REF!</definedName>
    <definedName name="Razd1Start" localSheetId="0">#REF!</definedName>
    <definedName name="Razd1Start" localSheetId="1">#REF!</definedName>
    <definedName name="Razd1Start" localSheetId="2">#REF!</definedName>
    <definedName name="Razd1Start" localSheetId="3">#REF!</definedName>
    <definedName name="Razd1Start" localSheetId="6">#REF!</definedName>
    <definedName name="Razd1Start" localSheetId="8">#REF!</definedName>
    <definedName name="Razd1Start" localSheetId="11">#REF!</definedName>
    <definedName name="Razd1Start" localSheetId="14">#REF!</definedName>
    <definedName name="Razd1Start">#REF!</definedName>
    <definedName name="Razd2End" localSheetId="13">#REF!</definedName>
    <definedName name="Razd2End" localSheetId="0">#REF!</definedName>
    <definedName name="Razd2End" localSheetId="1">#REF!</definedName>
    <definedName name="Razd2End" localSheetId="2">#REF!</definedName>
    <definedName name="Razd2End" localSheetId="3">#REF!</definedName>
    <definedName name="Razd2End" localSheetId="6">#REF!</definedName>
    <definedName name="Razd2End" localSheetId="8">#REF!</definedName>
    <definedName name="Razd2End" localSheetId="11">#REF!</definedName>
    <definedName name="Razd2End" localSheetId="14">#REF!</definedName>
    <definedName name="Razd2End">#REF!</definedName>
    <definedName name="Razd2Start" localSheetId="13">#REF!</definedName>
    <definedName name="Razd2Start" localSheetId="0">#REF!</definedName>
    <definedName name="Razd2Start" localSheetId="1">#REF!</definedName>
    <definedName name="Razd2Start" localSheetId="2">#REF!</definedName>
    <definedName name="Razd2Start" localSheetId="3">#REF!</definedName>
    <definedName name="Razd2Start" localSheetId="6">#REF!</definedName>
    <definedName name="Razd2Start" localSheetId="8">#REF!</definedName>
    <definedName name="Razd2Start" localSheetId="11">#REF!</definedName>
    <definedName name="Razd2Start" localSheetId="14">#REF!</definedName>
    <definedName name="Razd2Start">#REF!</definedName>
    <definedName name="Razd3Start" localSheetId="13">#REF!</definedName>
    <definedName name="Razd3Start" localSheetId="0">#REF!</definedName>
    <definedName name="Razd3Start" localSheetId="1">#REF!</definedName>
    <definedName name="Razd3Start" localSheetId="2">#REF!</definedName>
    <definedName name="Razd3Start" localSheetId="3">#REF!</definedName>
    <definedName name="Razd3Start" localSheetId="6">#REF!</definedName>
    <definedName name="Razd3Start" localSheetId="8">#REF!</definedName>
    <definedName name="Razd3Start" localSheetId="11">#REF!</definedName>
    <definedName name="Razd3Start" localSheetId="14">#REF!</definedName>
    <definedName name="Razd3Start">#REF!</definedName>
    <definedName name="Razd4End" localSheetId="13">#REF!</definedName>
    <definedName name="Razd4End" localSheetId="0">#REF!</definedName>
    <definedName name="Razd4End" localSheetId="1">#REF!</definedName>
    <definedName name="Razd4End" localSheetId="2">#REF!</definedName>
    <definedName name="Razd4End" localSheetId="3">#REF!</definedName>
    <definedName name="Razd4End" localSheetId="6">#REF!</definedName>
    <definedName name="Razd4End" localSheetId="8">#REF!</definedName>
    <definedName name="Razd4End" localSheetId="11">#REF!</definedName>
    <definedName name="Razd4End" localSheetId="14">#REF!</definedName>
    <definedName name="Razd4End">#REF!</definedName>
    <definedName name="Razd4Start" localSheetId="13">#REF!</definedName>
    <definedName name="Razd4Start" localSheetId="0">#REF!</definedName>
    <definedName name="Razd4Start" localSheetId="1">#REF!</definedName>
    <definedName name="Razd4Start" localSheetId="2">#REF!</definedName>
    <definedName name="Razd4Start" localSheetId="3">#REF!</definedName>
    <definedName name="Razd4Start" localSheetId="6">#REF!</definedName>
    <definedName name="Razd4Start" localSheetId="8">#REF!</definedName>
    <definedName name="Razd4Start" localSheetId="11">#REF!</definedName>
    <definedName name="Razd4Start" localSheetId="14">#REF!</definedName>
    <definedName name="Razd4Start">#REF!</definedName>
    <definedName name="Razd5End" localSheetId="13">#REF!</definedName>
    <definedName name="Razd5End" localSheetId="0">#REF!</definedName>
    <definedName name="Razd5End" localSheetId="1">#REF!</definedName>
    <definedName name="Razd5End" localSheetId="2">#REF!</definedName>
    <definedName name="Razd5End" localSheetId="3">#REF!</definedName>
    <definedName name="Razd5End" localSheetId="6">#REF!</definedName>
    <definedName name="Razd5End" localSheetId="8">#REF!</definedName>
    <definedName name="Razd5End" localSheetId="11">#REF!</definedName>
    <definedName name="Razd5End" localSheetId="14">#REF!</definedName>
    <definedName name="Razd5End">#REF!</definedName>
    <definedName name="Razd5Start" localSheetId="13">#REF!</definedName>
    <definedName name="Razd5Start" localSheetId="0">#REF!</definedName>
    <definedName name="Razd5Start" localSheetId="1">#REF!</definedName>
    <definedName name="Razd5Start" localSheetId="2">#REF!</definedName>
    <definedName name="Razd5Start" localSheetId="3">#REF!</definedName>
    <definedName name="Razd5Start" localSheetId="6">#REF!</definedName>
    <definedName name="Razd5Start" localSheetId="8">#REF!</definedName>
    <definedName name="Razd5Start" localSheetId="11">#REF!</definedName>
    <definedName name="Razd5Start" localSheetId="14">#REF!</definedName>
    <definedName name="Razd5Start">#REF!</definedName>
    <definedName name="Razd6End" localSheetId="13">#REF!</definedName>
    <definedName name="Razd6End" localSheetId="0">#REF!</definedName>
    <definedName name="Razd6End" localSheetId="1">#REF!</definedName>
    <definedName name="Razd6End" localSheetId="2">#REF!</definedName>
    <definedName name="Razd6End" localSheetId="3">#REF!</definedName>
    <definedName name="Razd6End" localSheetId="6">#REF!</definedName>
    <definedName name="Razd6End" localSheetId="8">#REF!</definedName>
    <definedName name="Razd6End" localSheetId="11">#REF!</definedName>
    <definedName name="Razd6End" localSheetId="14">#REF!</definedName>
    <definedName name="Razd6End">#REF!</definedName>
    <definedName name="Razd6Start" localSheetId="13">#REF!</definedName>
    <definedName name="Razd6Start" localSheetId="0">#REF!</definedName>
    <definedName name="Razd6Start" localSheetId="1">#REF!</definedName>
    <definedName name="Razd6Start" localSheetId="2">#REF!</definedName>
    <definedName name="Razd6Start" localSheetId="3">#REF!</definedName>
    <definedName name="Razd6Start" localSheetId="6">#REF!</definedName>
    <definedName name="Razd6Start" localSheetId="8">#REF!</definedName>
    <definedName name="Razd6Start" localSheetId="11">#REF!</definedName>
    <definedName name="Razd6Start" localSheetId="14">#REF!</definedName>
    <definedName name="Razd6Start">#REF!</definedName>
    <definedName name="Razd7End" localSheetId="13">#REF!</definedName>
    <definedName name="Razd7End" localSheetId="0">#REF!</definedName>
    <definedName name="Razd7End" localSheetId="1">#REF!</definedName>
    <definedName name="Razd7End" localSheetId="2">#REF!</definedName>
    <definedName name="Razd7End" localSheetId="3">#REF!</definedName>
    <definedName name="Razd7End" localSheetId="6">#REF!</definedName>
    <definedName name="Razd7End" localSheetId="8">#REF!</definedName>
    <definedName name="Razd7End" localSheetId="11">#REF!</definedName>
    <definedName name="Razd7End" localSheetId="14">#REF!</definedName>
    <definedName name="Razd7End">#REF!</definedName>
    <definedName name="Razd7Start" localSheetId="13">#REF!</definedName>
    <definedName name="Razd7Start" localSheetId="0">#REF!</definedName>
    <definedName name="Razd7Start" localSheetId="1">#REF!</definedName>
    <definedName name="Razd7Start" localSheetId="2">#REF!</definedName>
    <definedName name="Razd7Start" localSheetId="3">#REF!</definedName>
    <definedName name="Razd7Start" localSheetId="6">#REF!</definedName>
    <definedName name="Razd7Start" localSheetId="8">#REF!</definedName>
    <definedName name="Razd7Start" localSheetId="11">#REF!</definedName>
    <definedName name="Razd7Start" localSheetId="14">#REF!</definedName>
    <definedName name="Razd7Start">#REF!</definedName>
    <definedName name="SAPBEXrevision">1</definedName>
    <definedName name="SAPBEXsysID">"BW2"</definedName>
    <definedName name="SAPBEXwbID">"15TTB4CSDPSBRAUM6VXEUURJW"</definedName>
    <definedName name="smet" localSheetId="0">{#N/A,#N/A,FALSE,"Себестоимсть-97"}</definedName>
    <definedName name="smet" localSheetId="1">{#N/A,#N/A,FALSE,"Себестоимсть-97"}</definedName>
    <definedName name="smet" localSheetId="2">{#N/A,#N/A,FALSE,"Себестоимсть-97"}</definedName>
    <definedName name="smet" localSheetId="3">{#N/A,#N/A,FALSE,"Себестоимсть-97"}</definedName>
    <definedName name="smet" localSheetId="6">{#N/A,#N/A,FALSE,"Себестоимсть-97"}</definedName>
    <definedName name="smet" localSheetId="8">{#N/A,#N/A,FALSE,"Себестоимсть-97"}</definedName>
    <definedName name="smet">{#N/A,#N/A,FALSE,"Себестоимсть-97"}</definedName>
    <definedName name="tavrich">[4]таврическая!$A$4:$G$31</definedName>
    <definedName name="wrn.Калькуляция._.себестоимости." localSheetId="0">{#N/A,#N/A,FALSE,"Себестоимсть-97"}</definedName>
    <definedName name="wrn.Калькуляция._.себестоимости." localSheetId="1">{#N/A,#N/A,FALSE,"Себестоимсть-97"}</definedName>
    <definedName name="wrn.Калькуляция._.себестоимости." localSheetId="2">{#N/A,#N/A,FALSE,"Себестоимсть-97"}</definedName>
    <definedName name="wrn.Калькуляция._.себестоимости." localSheetId="3">{#N/A,#N/A,FALSE,"Себестоимсть-97"}</definedName>
    <definedName name="wrn.Калькуляция._.себестоимости." localSheetId="6">{#N/A,#N/A,FALSE,"Себестоимсть-97"}</definedName>
    <definedName name="wrn.Калькуляция._.себестоимости." localSheetId="8">{#N/A,#N/A,FALSE,"Себестоимсть-97"}</definedName>
    <definedName name="wrn.Калькуляция._.себестоимости.">{#N/A,#N/A,FALSE,"Себестоимсть-97"}</definedName>
    <definedName name="wrn.Сравнение._.с._.отраслями." localSheetId="0">{#N/A,#N/A,TRUE,"Лист1";#N/A,#N/A,TRUE,"Лист2";#N/A,#N/A,TRUE,"Лист3"}</definedName>
    <definedName name="wrn.Сравнение._.с._.отраслями." localSheetId="1">{#N/A,#N/A,TRUE,"Лист1";#N/A,#N/A,TRUE,"Лист2";#N/A,#N/A,TRUE,"Лист3"}</definedName>
    <definedName name="wrn.Сравнение._.с._.отраслями." localSheetId="2">{#N/A,#N/A,TRUE,"Лист1";#N/A,#N/A,TRUE,"Лист2";#N/A,#N/A,TRUE,"Лист3"}</definedName>
    <definedName name="wrn.Сравнение._.с._.отраслями." localSheetId="3">{#N/A,#N/A,TRUE,"Лист1";#N/A,#N/A,TRUE,"Лист2";#N/A,#N/A,TRUE,"Лист3"}</definedName>
    <definedName name="wrn.Сравнение._.с._.отраслями." localSheetId="6">{#N/A,#N/A,TRUE,"Лист1";#N/A,#N/A,TRUE,"Лист2";#N/A,#N/A,TRUE,"Лист3"}</definedName>
    <definedName name="wrn.Сравнение._.с._.отраслями." localSheetId="8">{#N/A,#N/A,TRUE,"Лист1";#N/A,#N/A,TRUE,"Лист2";#N/A,#N/A,TRUE,"Лист3"}</definedName>
    <definedName name="wrn.Сравнение._.с._.отраслями.">{#N/A,#N/A,TRUE,"Лист1";#N/A,#N/A,TRUE,"Лист2";#N/A,#N/A,TRUE,"Лист3"}</definedName>
    <definedName name="yyyjjjj" localSheetId="0">{#N/A,#N/A,FALSE,"Себестоимсть-97"}</definedName>
    <definedName name="yyyjjjj" localSheetId="1">{#N/A,#N/A,FALSE,"Себестоимсть-97"}</definedName>
    <definedName name="yyyjjjj" localSheetId="2">{#N/A,#N/A,FALSE,"Себестоимсть-97"}</definedName>
    <definedName name="yyyjjjj" localSheetId="3">{#N/A,#N/A,FALSE,"Себестоимсть-97"}</definedName>
    <definedName name="yyyjjjj" localSheetId="6">{#N/A,#N/A,FALSE,"Себестоимсть-97"}</definedName>
    <definedName name="yyyjjjj" localSheetId="8">{#N/A,#N/A,FALSE,"Себестоимсть-97"}</definedName>
    <definedName name="yyyjjjj">{#N/A,#N/A,FALSE,"Себестоимсть-97"}</definedName>
    <definedName name="в" localSheetId="13">'[1]5'!#REF!</definedName>
    <definedName name="в" localSheetId="0">'[1]5'!#REF!</definedName>
    <definedName name="в" localSheetId="1">'[1]5'!#REF!</definedName>
    <definedName name="в" localSheetId="2">'[1]5'!#REF!</definedName>
    <definedName name="в" localSheetId="3">'[1]5'!#REF!</definedName>
    <definedName name="в" localSheetId="6">'[1]5'!#REF!</definedName>
    <definedName name="в" localSheetId="8">'[1]5'!#REF!</definedName>
    <definedName name="в" localSheetId="11">'[1]5'!#REF!</definedName>
    <definedName name="в" localSheetId="14">'[1]5'!#REF!</definedName>
    <definedName name="в">'[1]5'!#REF!</definedName>
    <definedName name="ваорлап" localSheetId="0">{#N/A,#N/A,TRUE,"Лист1";#N/A,#N/A,TRUE,"Лист2";#N/A,#N/A,TRUE,"Лист3"}</definedName>
    <definedName name="ваорлап" localSheetId="1">{#N/A,#N/A,TRUE,"Лист1";#N/A,#N/A,TRUE,"Лист2";#N/A,#N/A,TRUE,"Лист3"}</definedName>
    <definedName name="ваорлап" localSheetId="2">{#N/A,#N/A,TRUE,"Лист1";#N/A,#N/A,TRUE,"Лист2";#N/A,#N/A,TRUE,"Лист3"}</definedName>
    <definedName name="ваорлап" localSheetId="3">{#N/A,#N/A,TRUE,"Лист1";#N/A,#N/A,TRUE,"Лист2";#N/A,#N/A,TRUE,"Лист3"}</definedName>
    <definedName name="ваорлап" localSheetId="6">{#N/A,#N/A,TRUE,"Лист1";#N/A,#N/A,TRUE,"Лист2";#N/A,#N/A,TRUE,"Лист3"}</definedName>
    <definedName name="ваорлап" localSheetId="8">{#N/A,#N/A,TRUE,"Лист1";#N/A,#N/A,TRUE,"Лист2";#N/A,#N/A,TRUE,"Лист3"}</definedName>
    <definedName name="ваорлап">{#N/A,#N/A,TRUE,"Лист1";#N/A,#N/A,TRUE,"Лист2";#N/A,#N/A,TRUE,"Лист3"}</definedName>
    <definedName name="вуув" localSheetId="0">{#N/A,#N/A,TRUE,"Лист1";#N/A,#N/A,TRUE,"Лист2";#N/A,#N/A,TRUE,"Лист3"}</definedName>
    <definedName name="вуув" localSheetId="1">{#N/A,#N/A,TRUE,"Лист1";#N/A,#N/A,TRUE,"Лист2";#N/A,#N/A,TRUE,"Лист3"}</definedName>
    <definedName name="вуув" localSheetId="2">{#N/A,#N/A,TRUE,"Лист1";#N/A,#N/A,TRUE,"Лист2";#N/A,#N/A,TRUE,"Лист3"}</definedName>
    <definedName name="вуув" localSheetId="3">{#N/A,#N/A,TRUE,"Лист1";#N/A,#N/A,TRUE,"Лист2";#N/A,#N/A,TRUE,"Лист3"}</definedName>
    <definedName name="вуув" localSheetId="6">{#N/A,#N/A,TRUE,"Лист1";#N/A,#N/A,TRUE,"Лист2";#N/A,#N/A,TRUE,"Лист3"}</definedName>
    <definedName name="вуув" localSheetId="8">{#N/A,#N/A,TRUE,"Лист1";#N/A,#N/A,TRUE,"Лист2";#N/A,#N/A,TRUE,"Лист3"}</definedName>
    <definedName name="вуув">{#N/A,#N/A,TRUE,"Лист1";#N/A,#N/A,TRUE,"Лист2";#N/A,#N/A,TRUE,"Лист3"}</definedName>
    <definedName name="грприрцфв00ав98" localSheetId="0">{#N/A,#N/A,TRUE,"Лист1";#N/A,#N/A,TRUE,"Лист2";#N/A,#N/A,TRUE,"Лист3"}</definedName>
    <definedName name="грприрцфв00ав98" localSheetId="1">{#N/A,#N/A,TRUE,"Лист1";#N/A,#N/A,TRUE,"Лист2";#N/A,#N/A,TRUE,"Лист3"}</definedName>
    <definedName name="грприрцфв00ав98" localSheetId="2">{#N/A,#N/A,TRUE,"Лист1";#N/A,#N/A,TRUE,"Лист2";#N/A,#N/A,TRUE,"Лист3"}</definedName>
    <definedName name="грприрцфв00ав98" localSheetId="3">{#N/A,#N/A,TRUE,"Лист1";#N/A,#N/A,TRUE,"Лист2";#N/A,#N/A,TRUE,"Лист3"}</definedName>
    <definedName name="грприрцфв00ав98" localSheetId="6">{#N/A,#N/A,TRUE,"Лист1";#N/A,#N/A,TRUE,"Лист2";#N/A,#N/A,TRUE,"Лист3"}</definedName>
    <definedName name="грприрцфв00ав98" localSheetId="8">{#N/A,#N/A,TRUE,"Лист1";#N/A,#N/A,TRUE,"Лист2";#N/A,#N/A,TRUE,"Лист3"}</definedName>
    <definedName name="грприрцфв00ав98">{#N/A,#N/A,TRUE,"Лист1";#N/A,#N/A,TRUE,"Лист2";#N/A,#N/A,TRUE,"Лист3"}</definedName>
    <definedName name="грфинцкавг98Х" localSheetId="0">{#N/A,#N/A,TRUE,"Лист1";#N/A,#N/A,TRUE,"Лист2";#N/A,#N/A,TRUE,"Лист3"}</definedName>
    <definedName name="грфинцкавг98Х" localSheetId="1">{#N/A,#N/A,TRUE,"Лист1";#N/A,#N/A,TRUE,"Лист2";#N/A,#N/A,TRUE,"Лист3"}</definedName>
    <definedName name="грфинцкавг98Х" localSheetId="2">{#N/A,#N/A,TRUE,"Лист1";#N/A,#N/A,TRUE,"Лист2";#N/A,#N/A,TRUE,"Лист3"}</definedName>
    <definedName name="грфинцкавг98Х" localSheetId="3">{#N/A,#N/A,TRUE,"Лист1";#N/A,#N/A,TRUE,"Лист2";#N/A,#N/A,TRUE,"Лист3"}</definedName>
    <definedName name="грфинцкавг98Х" localSheetId="6">{#N/A,#N/A,TRUE,"Лист1";#N/A,#N/A,TRUE,"Лист2";#N/A,#N/A,TRUE,"Лист3"}</definedName>
    <definedName name="грфинцкавг98Х" localSheetId="8">{#N/A,#N/A,TRUE,"Лист1";#N/A,#N/A,TRUE,"Лист2";#N/A,#N/A,TRUE,"Лист3"}</definedName>
    <definedName name="грфинцкавг98Х">{#N/A,#N/A,TRUE,"Лист1";#N/A,#N/A,TRUE,"Лист2";#N/A,#N/A,TRUE,"Лист3"}</definedName>
    <definedName name="ддд" localSheetId="13">#REF!</definedName>
    <definedName name="ддд" localSheetId="0">#REF!</definedName>
    <definedName name="ддд" localSheetId="1">#REF!</definedName>
    <definedName name="ддд" localSheetId="2">#REF!</definedName>
    <definedName name="ддд" localSheetId="3">#REF!</definedName>
    <definedName name="ддд" localSheetId="6">#REF!</definedName>
    <definedName name="ддд" localSheetId="8">#REF!</definedName>
    <definedName name="ддд" localSheetId="11">#REF!</definedName>
    <definedName name="ддд" localSheetId="14">#REF!</definedName>
    <definedName name="ддд">#REF!</definedName>
    <definedName name="индцкавг98" localSheetId="0">{#N/A,#N/A,TRUE,"Лист1";#N/A,#N/A,TRUE,"Лист2";#N/A,#N/A,TRUE,"Лист3"}</definedName>
    <definedName name="индцкавг98" localSheetId="1">{#N/A,#N/A,TRUE,"Лист1";#N/A,#N/A,TRUE,"Лист2";#N/A,#N/A,TRUE,"Лист3"}</definedName>
    <definedName name="индцкавг98" localSheetId="2">{#N/A,#N/A,TRUE,"Лист1";#N/A,#N/A,TRUE,"Лист2";#N/A,#N/A,TRUE,"Лист3"}</definedName>
    <definedName name="индцкавг98" localSheetId="3">{#N/A,#N/A,TRUE,"Лист1";#N/A,#N/A,TRUE,"Лист2";#N/A,#N/A,TRUE,"Лист3"}</definedName>
    <definedName name="индцкавг98" localSheetId="6">{#N/A,#N/A,TRUE,"Лист1";#N/A,#N/A,TRUE,"Лист2";#N/A,#N/A,TRUE,"Лист3"}</definedName>
    <definedName name="индцкавг98" localSheetId="8">{#N/A,#N/A,TRUE,"Лист1";#N/A,#N/A,TRUE,"Лист2";#N/A,#N/A,TRUE,"Лист3"}</definedName>
    <definedName name="индцкавг98">{#N/A,#N/A,TRUE,"Лист1";#N/A,#N/A,TRUE,"Лист2";#N/A,#N/A,TRUE,"Лист3"}</definedName>
    <definedName name="к" localSheetId="0">{#N/A,#N/A,TRUE,"Лист1";#N/A,#N/A,TRUE,"Лист2";#N/A,#N/A,TRUE,"Лист3"}</definedName>
    <definedName name="к" localSheetId="1">{#N/A,#N/A,TRUE,"Лист1";#N/A,#N/A,TRUE,"Лист2";#N/A,#N/A,TRUE,"Лист3"}</definedName>
    <definedName name="к" localSheetId="2">{#N/A,#N/A,TRUE,"Лист1";#N/A,#N/A,TRUE,"Лист2";#N/A,#N/A,TRUE,"Лист3"}</definedName>
    <definedName name="к" localSheetId="3">{#N/A,#N/A,TRUE,"Лист1";#N/A,#N/A,TRUE,"Лист2";#N/A,#N/A,TRUE,"Лист3"}</definedName>
    <definedName name="к" localSheetId="6">{#N/A,#N/A,TRUE,"Лист1";#N/A,#N/A,TRUE,"Лист2";#N/A,#N/A,TRUE,"Лист3"}</definedName>
    <definedName name="к" localSheetId="8">{#N/A,#N/A,TRUE,"Лист1";#N/A,#N/A,TRUE,"Лист2";#N/A,#N/A,TRUE,"Лист3"}</definedName>
    <definedName name="к">{#N/A,#N/A,TRUE,"Лист1";#N/A,#N/A,TRUE,"Лист2";#N/A,#N/A,TRUE,"Лист3"}</definedName>
    <definedName name="кеппппппппппп" localSheetId="0">{#N/A,#N/A,TRUE,"Лист1";#N/A,#N/A,TRUE,"Лист2";#N/A,#N/A,TRUE,"Лист3"}</definedName>
    <definedName name="кеппппппппппп" localSheetId="1">{#N/A,#N/A,TRUE,"Лист1";#N/A,#N/A,TRUE,"Лист2";#N/A,#N/A,TRUE,"Лист3"}</definedName>
    <definedName name="кеппппппппппп" localSheetId="2">{#N/A,#N/A,TRUE,"Лист1";#N/A,#N/A,TRUE,"Лист2";#N/A,#N/A,TRUE,"Лист3"}</definedName>
    <definedName name="кеппппппппппп" localSheetId="3">{#N/A,#N/A,TRUE,"Лист1";#N/A,#N/A,TRUE,"Лист2";#N/A,#N/A,TRUE,"Лист3"}</definedName>
    <definedName name="кеппппппппппп" localSheetId="6">{#N/A,#N/A,TRUE,"Лист1";#N/A,#N/A,TRUE,"Лист2";#N/A,#N/A,TRUE,"Лист3"}</definedName>
    <definedName name="кеппппппппппп" localSheetId="8">{#N/A,#N/A,TRUE,"Лист1";#N/A,#N/A,TRUE,"Лист2";#N/A,#N/A,TRUE,"Лист3"}</definedName>
    <definedName name="кеппппппппппп">{#N/A,#N/A,TRUE,"Лист1";#N/A,#N/A,TRUE,"Лист2";#N/A,#N/A,TRUE,"Лист3"}</definedName>
    <definedName name="ктр" localSheetId="13">'[1]5'!#REF!</definedName>
    <definedName name="ктр" localSheetId="0">'[1]5'!#REF!</definedName>
    <definedName name="ктр" localSheetId="1">'[1]5'!#REF!</definedName>
    <definedName name="ктр" localSheetId="2">'[1]5'!#REF!</definedName>
    <definedName name="ктр" localSheetId="3">'[1]5'!#REF!</definedName>
    <definedName name="ктр" localSheetId="6">'[1]5'!#REF!</definedName>
    <definedName name="ктр" localSheetId="8">'[1]5'!#REF!</definedName>
    <definedName name="ктр" localSheetId="11">'[1]5'!#REF!</definedName>
    <definedName name="ктр" localSheetId="14">'[1]5'!#REF!</definedName>
    <definedName name="ктр">'[1]5'!#REF!</definedName>
    <definedName name="лимит" localSheetId="0">{#N/A,#N/A,FALSE,"Себестоимсть-97"}</definedName>
    <definedName name="лимит" localSheetId="1">{#N/A,#N/A,FALSE,"Себестоимсть-97"}</definedName>
    <definedName name="лимит" localSheetId="2">{#N/A,#N/A,FALSE,"Себестоимсть-97"}</definedName>
    <definedName name="лимит" localSheetId="3">{#N/A,#N/A,FALSE,"Себестоимсть-97"}</definedName>
    <definedName name="лимит" localSheetId="6">{#N/A,#N/A,FALSE,"Себестоимсть-97"}</definedName>
    <definedName name="лимит" localSheetId="8">{#N/A,#N/A,FALSE,"Себестоимсть-97"}</definedName>
    <definedName name="лимит">{#N/A,#N/A,FALSE,"Себестоимсть-97"}</definedName>
    <definedName name="ЛЭ" localSheetId="13">#REF!</definedName>
    <definedName name="ЛЭ" localSheetId="0">#REF!</definedName>
    <definedName name="ЛЭ" localSheetId="1">#REF!</definedName>
    <definedName name="ЛЭ" localSheetId="2">#REF!</definedName>
    <definedName name="ЛЭ" localSheetId="3">#REF!</definedName>
    <definedName name="ЛЭ" localSheetId="6">#REF!</definedName>
    <definedName name="ЛЭ" localSheetId="8">#REF!</definedName>
    <definedName name="ЛЭ" localSheetId="11">#REF!</definedName>
    <definedName name="ЛЭ" localSheetId="14">#REF!</definedName>
    <definedName name="ЛЭ">#REF!</definedName>
    <definedName name="о_165" localSheetId="13">#REF!</definedName>
    <definedName name="о_165" localSheetId="0">#REF!</definedName>
    <definedName name="о_165" localSheetId="1">#REF!</definedName>
    <definedName name="о_165" localSheetId="2">#REF!</definedName>
    <definedName name="о_165" localSheetId="3">#REF!</definedName>
    <definedName name="о_165" localSheetId="6">#REF!</definedName>
    <definedName name="о_165" localSheetId="8">#REF!</definedName>
    <definedName name="о_165" localSheetId="11">#REF!</definedName>
    <definedName name="о_165" localSheetId="14">#REF!</definedName>
    <definedName name="о_165">#REF!</definedName>
    <definedName name="о_166" localSheetId="13">#REF!</definedName>
    <definedName name="о_166" localSheetId="0">#REF!</definedName>
    <definedName name="о_166" localSheetId="1">#REF!</definedName>
    <definedName name="о_166" localSheetId="2">#REF!</definedName>
    <definedName name="о_166" localSheetId="3">#REF!</definedName>
    <definedName name="о_166" localSheetId="6">#REF!</definedName>
    <definedName name="о_166" localSheetId="8">#REF!</definedName>
    <definedName name="о_166" localSheetId="11">#REF!</definedName>
    <definedName name="о_166" localSheetId="14">#REF!</definedName>
    <definedName name="о_166">#REF!</definedName>
    <definedName name="о_167" localSheetId="13">#REF!</definedName>
    <definedName name="о_167" localSheetId="0">#REF!</definedName>
    <definedName name="о_167" localSheetId="1">#REF!</definedName>
    <definedName name="о_167" localSheetId="2">#REF!</definedName>
    <definedName name="о_167" localSheetId="3">#REF!</definedName>
    <definedName name="о_167" localSheetId="6">#REF!</definedName>
    <definedName name="о_167" localSheetId="8">#REF!</definedName>
    <definedName name="о_167" localSheetId="11">#REF!</definedName>
    <definedName name="о_167" localSheetId="14">#REF!</definedName>
    <definedName name="о_167">#REF!</definedName>
    <definedName name="о_168" localSheetId="13">#REF!</definedName>
    <definedName name="о_168" localSheetId="0">#REF!</definedName>
    <definedName name="о_168" localSheetId="1">#REF!</definedName>
    <definedName name="о_168" localSheetId="2">#REF!</definedName>
    <definedName name="о_168" localSheetId="3">#REF!</definedName>
    <definedName name="о_168" localSheetId="6">#REF!</definedName>
    <definedName name="о_168" localSheetId="8">#REF!</definedName>
    <definedName name="о_168" localSheetId="11">#REF!</definedName>
    <definedName name="о_168" localSheetId="14">#REF!</definedName>
    <definedName name="о_168">#REF!</definedName>
    <definedName name="о_170" localSheetId="13">#REF!</definedName>
    <definedName name="о_170" localSheetId="0">#REF!</definedName>
    <definedName name="о_170" localSheetId="1">#REF!</definedName>
    <definedName name="о_170" localSheetId="2">#REF!</definedName>
    <definedName name="о_170" localSheetId="3">#REF!</definedName>
    <definedName name="о_170" localSheetId="6">#REF!</definedName>
    <definedName name="о_170" localSheetId="8">#REF!</definedName>
    <definedName name="о_170" localSheetId="11">#REF!</definedName>
    <definedName name="о_170" localSheetId="14">#REF!</definedName>
    <definedName name="о_170">#REF!</definedName>
    <definedName name="о_171" localSheetId="13">#REF!</definedName>
    <definedName name="о_171" localSheetId="0">#REF!</definedName>
    <definedName name="о_171" localSheetId="1">#REF!</definedName>
    <definedName name="о_171" localSheetId="2">#REF!</definedName>
    <definedName name="о_171" localSheetId="3">#REF!</definedName>
    <definedName name="о_171" localSheetId="6">#REF!</definedName>
    <definedName name="о_171" localSheetId="8">#REF!</definedName>
    <definedName name="о_171" localSheetId="11">#REF!</definedName>
    <definedName name="о_171" localSheetId="14">#REF!</definedName>
    <definedName name="о_171">#REF!</definedName>
    <definedName name="о_224" localSheetId="13">#REF!</definedName>
    <definedName name="о_224" localSheetId="0">#REF!</definedName>
    <definedName name="о_224" localSheetId="1">#REF!</definedName>
    <definedName name="о_224" localSheetId="2">#REF!</definedName>
    <definedName name="о_224" localSheetId="3">#REF!</definedName>
    <definedName name="о_224" localSheetId="6">#REF!</definedName>
    <definedName name="о_224" localSheetId="8">#REF!</definedName>
    <definedName name="о_224" localSheetId="11">#REF!</definedName>
    <definedName name="о_224" localSheetId="14">#REF!</definedName>
    <definedName name="о_224">#REF!</definedName>
    <definedName name="о_225" localSheetId="13">#REF!</definedName>
    <definedName name="о_225" localSheetId="0">#REF!</definedName>
    <definedName name="о_225" localSheetId="1">#REF!</definedName>
    <definedName name="о_225" localSheetId="2">#REF!</definedName>
    <definedName name="о_225" localSheetId="3">#REF!</definedName>
    <definedName name="о_225" localSheetId="6">#REF!</definedName>
    <definedName name="о_225" localSheetId="8">#REF!</definedName>
    <definedName name="о_225" localSheetId="11">#REF!</definedName>
    <definedName name="о_225" localSheetId="14">#REF!</definedName>
    <definedName name="о_225">#REF!</definedName>
    <definedName name="о_235" localSheetId="13">#REF!</definedName>
    <definedName name="о_235" localSheetId="0">#REF!</definedName>
    <definedName name="о_235" localSheetId="1">#REF!</definedName>
    <definedName name="о_235" localSheetId="2">#REF!</definedName>
    <definedName name="о_235" localSheetId="3">#REF!</definedName>
    <definedName name="о_235" localSheetId="6">#REF!</definedName>
    <definedName name="о_235" localSheetId="8">#REF!</definedName>
    <definedName name="о_235" localSheetId="11">#REF!</definedName>
    <definedName name="о_235" localSheetId="14">#REF!</definedName>
    <definedName name="о_235">#REF!</definedName>
    <definedName name="о_236" localSheetId="13">#REF!</definedName>
    <definedName name="о_236" localSheetId="0">#REF!</definedName>
    <definedName name="о_236" localSheetId="1">#REF!</definedName>
    <definedName name="о_236" localSheetId="2">#REF!</definedName>
    <definedName name="о_236" localSheetId="3">#REF!</definedName>
    <definedName name="о_236" localSheetId="6">#REF!</definedName>
    <definedName name="о_236" localSheetId="8">#REF!</definedName>
    <definedName name="о_236" localSheetId="11">#REF!</definedName>
    <definedName name="о_236" localSheetId="14">#REF!</definedName>
    <definedName name="о_236">#REF!</definedName>
    <definedName name="о_249" localSheetId="13">#REF!</definedName>
    <definedName name="о_249" localSheetId="0">#REF!</definedName>
    <definedName name="о_249" localSheetId="1">#REF!</definedName>
    <definedName name="о_249" localSheetId="2">#REF!</definedName>
    <definedName name="о_249" localSheetId="3">#REF!</definedName>
    <definedName name="о_249" localSheetId="6">#REF!</definedName>
    <definedName name="о_249" localSheetId="8">#REF!</definedName>
    <definedName name="о_249" localSheetId="11">#REF!</definedName>
    <definedName name="о_249" localSheetId="14">#REF!</definedName>
    <definedName name="о_249">#REF!</definedName>
    <definedName name="о_250" localSheetId="13">#REF!</definedName>
    <definedName name="о_250" localSheetId="0">#REF!</definedName>
    <definedName name="о_250" localSheetId="1">#REF!</definedName>
    <definedName name="о_250" localSheetId="2">#REF!</definedName>
    <definedName name="о_250" localSheetId="3">#REF!</definedName>
    <definedName name="о_250" localSheetId="6">#REF!</definedName>
    <definedName name="о_250" localSheetId="8">#REF!</definedName>
    <definedName name="о_250" localSheetId="11">#REF!</definedName>
    <definedName name="о_250" localSheetId="14">#REF!</definedName>
    <definedName name="о_250">#REF!</definedName>
    <definedName name="о_251" localSheetId="13">#REF!</definedName>
    <definedName name="о_251" localSheetId="0">#REF!</definedName>
    <definedName name="о_251" localSheetId="1">#REF!</definedName>
    <definedName name="о_251" localSheetId="2">#REF!</definedName>
    <definedName name="о_251" localSheetId="3">#REF!</definedName>
    <definedName name="о_251" localSheetId="6">#REF!</definedName>
    <definedName name="о_251" localSheetId="8">#REF!</definedName>
    <definedName name="о_251" localSheetId="11">#REF!</definedName>
    <definedName name="о_251" localSheetId="14">#REF!</definedName>
    <definedName name="о_251">#REF!</definedName>
    <definedName name="о_252" localSheetId="13">#REF!</definedName>
    <definedName name="о_252" localSheetId="0">#REF!</definedName>
    <definedName name="о_252" localSheetId="1">#REF!</definedName>
    <definedName name="о_252" localSheetId="2">#REF!</definedName>
    <definedName name="о_252" localSheetId="3">#REF!</definedName>
    <definedName name="о_252" localSheetId="6">#REF!</definedName>
    <definedName name="о_252" localSheetId="8">#REF!</definedName>
    <definedName name="о_252" localSheetId="11">#REF!</definedName>
    <definedName name="о_252" localSheetId="14">#REF!</definedName>
    <definedName name="о_252">#REF!</definedName>
    <definedName name="о_531" localSheetId="13">#REF!</definedName>
    <definedName name="о_531" localSheetId="0">#REF!</definedName>
    <definedName name="о_531" localSheetId="1">#REF!</definedName>
    <definedName name="о_531" localSheetId="2">#REF!</definedName>
    <definedName name="о_531" localSheetId="3">#REF!</definedName>
    <definedName name="о_531" localSheetId="6">#REF!</definedName>
    <definedName name="о_531" localSheetId="8">#REF!</definedName>
    <definedName name="о_531" localSheetId="11">#REF!</definedName>
    <definedName name="о_531" localSheetId="14">#REF!</definedName>
    <definedName name="о_531">#REF!</definedName>
    <definedName name="о_532" localSheetId="13">#REF!</definedName>
    <definedName name="о_532" localSheetId="0">#REF!</definedName>
    <definedName name="о_532" localSheetId="1">#REF!</definedName>
    <definedName name="о_532" localSheetId="2">#REF!</definedName>
    <definedName name="о_532" localSheetId="3">#REF!</definedName>
    <definedName name="о_532" localSheetId="6">#REF!</definedName>
    <definedName name="о_532" localSheetId="8">#REF!</definedName>
    <definedName name="о_532" localSheetId="11">#REF!</definedName>
    <definedName name="о_532" localSheetId="14">#REF!</definedName>
    <definedName name="о_532">#REF!</definedName>
    <definedName name="о_533" localSheetId="13">#REF!</definedName>
    <definedName name="о_533" localSheetId="0">#REF!</definedName>
    <definedName name="о_533" localSheetId="1">#REF!</definedName>
    <definedName name="о_533" localSheetId="2">#REF!</definedName>
    <definedName name="о_533" localSheetId="3">#REF!</definedName>
    <definedName name="о_533" localSheetId="6">#REF!</definedName>
    <definedName name="о_533" localSheetId="8">#REF!</definedName>
    <definedName name="о_533" localSheetId="11">#REF!</definedName>
    <definedName name="о_533" localSheetId="14">#REF!</definedName>
    <definedName name="о_533">#REF!</definedName>
    <definedName name="о_553" localSheetId="13">#REF!</definedName>
    <definedName name="о_553" localSheetId="0">#REF!</definedName>
    <definedName name="о_553" localSheetId="1">#REF!</definedName>
    <definedName name="о_553" localSheetId="2">#REF!</definedName>
    <definedName name="о_553" localSheetId="3">#REF!</definedName>
    <definedName name="о_553" localSheetId="6">#REF!</definedName>
    <definedName name="о_553" localSheetId="8">#REF!</definedName>
    <definedName name="о_553" localSheetId="11">#REF!</definedName>
    <definedName name="о_553" localSheetId="14">#REF!</definedName>
    <definedName name="о_553">#REF!</definedName>
    <definedName name="о_555i" localSheetId="13">#REF!</definedName>
    <definedName name="о_555i" localSheetId="0">#REF!</definedName>
    <definedName name="о_555i" localSheetId="1">#REF!</definedName>
    <definedName name="о_555i" localSheetId="2">#REF!</definedName>
    <definedName name="о_555i" localSheetId="3">#REF!</definedName>
    <definedName name="о_555i" localSheetId="6">#REF!</definedName>
    <definedName name="о_555i" localSheetId="8">#REF!</definedName>
    <definedName name="о_555i" localSheetId="11">#REF!</definedName>
    <definedName name="о_555i" localSheetId="14">#REF!</definedName>
    <definedName name="о_555i">#REF!</definedName>
    <definedName name="о_556">[4]таврическая!$G$7</definedName>
    <definedName name="о_557">[4]таврическая!$G$9</definedName>
    <definedName name="о_мв10ат1i" localSheetId="13">#REF!</definedName>
    <definedName name="о_мв10ат1i" localSheetId="0">#REF!</definedName>
    <definedName name="о_мв10ат1i" localSheetId="1">#REF!</definedName>
    <definedName name="о_мв10ат1i" localSheetId="2">#REF!</definedName>
    <definedName name="о_мв10ат1i" localSheetId="3">#REF!</definedName>
    <definedName name="о_мв10ат1i" localSheetId="6">#REF!</definedName>
    <definedName name="о_мв10ат1i" localSheetId="8">#REF!</definedName>
    <definedName name="о_мв10ат1i" localSheetId="11">#REF!</definedName>
    <definedName name="о_мв10ат1i" localSheetId="14">#REF!</definedName>
    <definedName name="о_мв10ат1i">#REF!</definedName>
    <definedName name="о_мв10ат2i" localSheetId="13">#REF!</definedName>
    <definedName name="о_мв10ат2i" localSheetId="0">#REF!</definedName>
    <definedName name="о_мв10ат2i" localSheetId="1">#REF!</definedName>
    <definedName name="о_мв10ат2i" localSheetId="2">#REF!</definedName>
    <definedName name="о_мв10ат2i" localSheetId="3">#REF!</definedName>
    <definedName name="о_мв10ат2i" localSheetId="6">#REF!</definedName>
    <definedName name="о_мв10ат2i" localSheetId="8">#REF!</definedName>
    <definedName name="о_мв10ат2i" localSheetId="11">#REF!</definedName>
    <definedName name="о_мв10ат2i" localSheetId="14">#REF!</definedName>
    <definedName name="о_мв10ат2i">#REF!</definedName>
    <definedName name="о_шсов220">[4]иртышская!$G$18</definedName>
    <definedName name="_xlnm.Print_Area" localSheetId="1">'Таблица 1.2'!$A$3:$K$9</definedName>
    <definedName name="_xlnm.Print_Area" localSheetId="11">'Таблица 4.1'!$A$1:$S$29</definedName>
    <definedName name="_xlnm.Print_Area" localSheetId="7">'Таблица 4.1 с ПО'!$A$1:$CN$29</definedName>
    <definedName name="ОтпВСеть" localSheetId="13">#REF!</definedName>
    <definedName name="ОтпВСеть" localSheetId="0">#REF!</definedName>
    <definedName name="ОтпВСеть" localSheetId="1">#REF!</definedName>
    <definedName name="ОтпВСеть" localSheetId="2">#REF!</definedName>
    <definedName name="ОтпВСеть" localSheetId="3">#REF!</definedName>
    <definedName name="ОтпВСеть" localSheetId="6">#REF!</definedName>
    <definedName name="ОтпВСеть" localSheetId="8">#REF!</definedName>
    <definedName name="ОтпВСеть" localSheetId="11">#REF!</definedName>
    <definedName name="ОтпВСеть" localSheetId="14">#REF!</definedName>
    <definedName name="ОтпВСеть">#REF!</definedName>
    <definedName name="п_165" localSheetId="13">#REF!</definedName>
    <definedName name="п_165" localSheetId="0">#REF!</definedName>
    <definedName name="п_165" localSheetId="1">#REF!</definedName>
    <definedName name="п_165" localSheetId="2">#REF!</definedName>
    <definedName name="п_165" localSheetId="3">#REF!</definedName>
    <definedName name="п_165" localSheetId="6">#REF!</definedName>
    <definedName name="п_165" localSheetId="8">#REF!</definedName>
    <definedName name="п_165" localSheetId="11">#REF!</definedName>
    <definedName name="п_165" localSheetId="14">#REF!</definedName>
    <definedName name="п_165">#REF!</definedName>
    <definedName name="п_166" localSheetId="13">#REF!</definedName>
    <definedName name="п_166" localSheetId="0">#REF!</definedName>
    <definedName name="п_166" localSheetId="1">#REF!</definedName>
    <definedName name="п_166" localSheetId="2">#REF!</definedName>
    <definedName name="п_166" localSheetId="3">#REF!</definedName>
    <definedName name="п_166" localSheetId="6">#REF!</definedName>
    <definedName name="п_166" localSheetId="8">#REF!</definedName>
    <definedName name="п_166" localSheetId="11">#REF!</definedName>
    <definedName name="п_166" localSheetId="14">#REF!</definedName>
    <definedName name="п_166">#REF!</definedName>
    <definedName name="п_167" localSheetId="13">#REF!</definedName>
    <definedName name="п_167" localSheetId="0">#REF!</definedName>
    <definedName name="п_167" localSheetId="1">#REF!</definedName>
    <definedName name="п_167" localSheetId="2">#REF!</definedName>
    <definedName name="п_167" localSheetId="3">#REF!</definedName>
    <definedName name="п_167" localSheetId="6">#REF!</definedName>
    <definedName name="п_167" localSheetId="8">#REF!</definedName>
    <definedName name="п_167" localSheetId="11">#REF!</definedName>
    <definedName name="п_167" localSheetId="14">#REF!</definedName>
    <definedName name="п_167">#REF!</definedName>
    <definedName name="п_168" localSheetId="13">#REF!</definedName>
    <definedName name="п_168" localSheetId="0">#REF!</definedName>
    <definedName name="п_168" localSheetId="1">#REF!</definedName>
    <definedName name="п_168" localSheetId="2">#REF!</definedName>
    <definedName name="п_168" localSheetId="3">#REF!</definedName>
    <definedName name="п_168" localSheetId="6">#REF!</definedName>
    <definedName name="п_168" localSheetId="8">#REF!</definedName>
    <definedName name="п_168" localSheetId="11">#REF!</definedName>
    <definedName name="п_168" localSheetId="14">#REF!</definedName>
    <definedName name="п_168">#REF!</definedName>
    <definedName name="п_170" localSheetId="13">#REF!</definedName>
    <definedName name="п_170" localSheetId="0">#REF!</definedName>
    <definedName name="п_170" localSheetId="1">#REF!</definedName>
    <definedName name="п_170" localSheetId="2">#REF!</definedName>
    <definedName name="п_170" localSheetId="3">#REF!</definedName>
    <definedName name="п_170" localSheetId="6">#REF!</definedName>
    <definedName name="п_170" localSheetId="8">#REF!</definedName>
    <definedName name="п_170" localSheetId="11">#REF!</definedName>
    <definedName name="п_170" localSheetId="14">#REF!</definedName>
    <definedName name="п_170">#REF!</definedName>
    <definedName name="п_171" localSheetId="13">#REF!</definedName>
    <definedName name="п_171" localSheetId="0">#REF!</definedName>
    <definedName name="п_171" localSheetId="1">#REF!</definedName>
    <definedName name="п_171" localSheetId="2">#REF!</definedName>
    <definedName name="п_171" localSheetId="3">#REF!</definedName>
    <definedName name="п_171" localSheetId="6">#REF!</definedName>
    <definedName name="п_171" localSheetId="8">#REF!</definedName>
    <definedName name="п_171" localSheetId="11">#REF!</definedName>
    <definedName name="п_171" localSheetId="14">#REF!</definedName>
    <definedName name="п_171">#REF!</definedName>
    <definedName name="п_224" localSheetId="13">#REF!</definedName>
    <definedName name="п_224" localSheetId="0">#REF!</definedName>
    <definedName name="п_224" localSheetId="1">#REF!</definedName>
    <definedName name="п_224" localSheetId="2">#REF!</definedName>
    <definedName name="п_224" localSheetId="3">#REF!</definedName>
    <definedName name="п_224" localSheetId="6">#REF!</definedName>
    <definedName name="п_224" localSheetId="8">#REF!</definedName>
    <definedName name="п_224" localSheetId="11">#REF!</definedName>
    <definedName name="п_224" localSheetId="14">#REF!</definedName>
    <definedName name="п_224">#REF!</definedName>
    <definedName name="п_225" localSheetId="13">#REF!</definedName>
    <definedName name="п_225" localSheetId="0">#REF!</definedName>
    <definedName name="п_225" localSheetId="1">#REF!</definedName>
    <definedName name="п_225" localSheetId="2">#REF!</definedName>
    <definedName name="п_225" localSheetId="3">#REF!</definedName>
    <definedName name="п_225" localSheetId="6">#REF!</definedName>
    <definedName name="п_225" localSheetId="8">#REF!</definedName>
    <definedName name="п_225" localSheetId="11">#REF!</definedName>
    <definedName name="п_225" localSheetId="14">#REF!</definedName>
    <definedName name="п_225">#REF!</definedName>
    <definedName name="п_235" localSheetId="13">#REF!</definedName>
    <definedName name="п_235" localSheetId="0">#REF!</definedName>
    <definedName name="п_235" localSheetId="1">#REF!</definedName>
    <definedName name="п_235" localSheetId="2">#REF!</definedName>
    <definedName name="п_235" localSheetId="3">#REF!</definedName>
    <definedName name="п_235" localSheetId="6">#REF!</definedName>
    <definedName name="п_235" localSheetId="8">#REF!</definedName>
    <definedName name="п_235" localSheetId="11">#REF!</definedName>
    <definedName name="п_235" localSheetId="14">#REF!</definedName>
    <definedName name="п_235">#REF!</definedName>
    <definedName name="п_236" localSheetId="13">#REF!</definedName>
    <definedName name="п_236" localSheetId="0">#REF!</definedName>
    <definedName name="п_236" localSheetId="1">#REF!</definedName>
    <definedName name="п_236" localSheetId="2">#REF!</definedName>
    <definedName name="п_236" localSheetId="3">#REF!</definedName>
    <definedName name="п_236" localSheetId="6">#REF!</definedName>
    <definedName name="п_236" localSheetId="8">#REF!</definedName>
    <definedName name="п_236" localSheetId="11">#REF!</definedName>
    <definedName name="п_236" localSheetId="14">#REF!</definedName>
    <definedName name="п_236">#REF!</definedName>
    <definedName name="п_249" localSheetId="13">#REF!</definedName>
    <definedName name="п_249" localSheetId="0">#REF!</definedName>
    <definedName name="п_249" localSheetId="1">#REF!</definedName>
    <definedName name="п_249" localSheetId="2">#REF!</definedName>
    <definedName name="п_249" localSheetId="3">#REF!</definedName>
    <definedName name="п_249" localSheetId="6">#REF!</definedName>
    <definedName name="п_249" localSheetId="8">#REF!</definedName>
    <definedName name="п_249" localSheetId="11">#REF!</definedName>
    <definedName name="п_249" localSheetId="14">#REF!</definedName>
    <definedName name="п_249">#REF!</definedName>
    <definedName name="п_250" localSheetId="13">#REF!</definedName>
    <definedName name="п_250" localSheetId="0">#REF!</definedName>
    <definedName name="п_250" localSheetId="1">#REF!</definedName>
    <definedName name="п_250" localSheetId="2">#REF!</definedName>
    <definedName name="п_250" localSheetId="3">#REF!</definedName>
    <definedName name="п_250" localSheetId="6">#REF!</definedName>
    <definedName name="п_250" localSheetId="8">#REF!</definedName>
    <definedName name="п_250" localSheetId="11">#REF!</definedName>
    <definedName name="п_250" localSheetId="14">#REF!</definedName>
    <definedName name="п_250">#REF!</definedName>
    <definedName name="п_251" localSheetId="13">#REF!</definedName>
    <definedName name="п_251" localSheetId="0">#REF!</definedName>
    <definedName name="п_251" localSheetId="1">#REF!</definedName>
    <definedName name="п_251" localSheetId="2">#REF!</definedName>
    <definedName name="п_251" localSheetId="3">#REF!</definedName>
    <definedName name="п_251" localSheetId="6">#REF!</definedName>
    <definedName name="п_251" localSheetId="8">#REF!</definedName>
    <definedName name="п_251" localSheetId="11">#REF!</definedName>
    <definedName name="п_251" localSheetId="14">#REF!</definedName>
    <definedName name="п_251">#REF!</definedName>
    <definedName name="п_252" localSheetId="13">#REF!</definedName>
    <definedName name="п_252" localSheetId="0">#REF!</definedName>
    <definedName name="п_252" localSheetId="1">#REF!</definedName>
    <definedName name="п_252" localSheetId="2">#REF!</definedName>
    <definedName name="п_252" localSheetId="3">#REF!</definedName>
    <definedName name="п_252" localSheetId="6">#REF!</definedName>
    <definedName name="п_252" localSheetId="8">#REF!</definedName>
    <definedName name="п_252" localSheetId="11">#REF!</definedName>
    <definedName name="п_252" localSheetId="14">#REF!</definedName>
    <definedName name="п_252">#REF!</definedName>
    <definedName name="п_531" localSheetId="13">#REF!</definedName>
    <definedName name="п_531" localSheetId="0">#REF!</definedName>
    <definedName name="п_531" localSheetId="1">#REF!</definedName>
    <definedName name="п_531" localSheetId="2">#REF!</definedName>
    <definedName name="п_531" localSheetId="3">#REF!</definedName>
    <definedName name="п_531" localSheetId="6">#REF!</definedName>
    <definedName name="п_531" localSheetId="8">#REF!</definedName>
    <definedName name="п_531" localSheetId="11">#REF!</definedName>
    <definedName name="п_531" localSheetId="14">#REF!</definedName>
    <definedName name="п_531">#REF!</definedName>
    <definedName name="п_532" localSheetId="13">#REF!</definedName>
    <definedName name="п_532" localSheetId="0">#REF!</definedName>
    <definedName name="п_532" localSheetId="1">#REF!</definedName>
    <definedName name="п_532" localSheetId="2">#REF!</definedName>
    <definedName name="п_532" localSheetId="3">#REF!</definedName>
    <definedName name="п_532" localSheetId="6">#REF!</definedName>
    <definedName name="п_532" localSheetId="8">#REF!</definedName>
    <definedName name="п_532" localSheetId="11">#REF!</definedName>
    <definedName name="п_532" localSheetId="14">#REF!</definedName>
    <definedName name="п_532">#REF!</definedName>
    <definedName name="п_533" localSheetId="13">#REF!</definedName>
    <definedName name="п_533" localSheetId="0">#REF!</definedName>
    <definedName name="п_533" localSheetId="1">#REF!</definedName>
    <definedName name="п_533" localSheetId="2">#REF!</definedName>
    <definedName name="п_533" localSheetId="3">#REF!</definedName>
    <definedName name="п_533" localSheetId="6">#REF!</definedName>
    <definedName name="п_533" localSheetId="8">#REF!</definedName>
    <definedName name="п_533" localSheetId="11">#REF!</definedName>
    <definedName name="п_533" localSheetId="14">#REF!</definedName>
    <definedName name="п_533">#REF!</definedName>
    <definedName name="п_553" localSheetId="13">#REF!</definedName>
    <definedName name="п_553" localSheetId="0">#REF!</definedName>
    <definedName name="п_553" localSheetId="1">#REF!</definedName>
    <definedName name="п_553" localSheetId="2">#REF!</definedName>
    <definedName name="п_553" localSheetId="3">#REF!</definedName>
    <definedName name="п_553" localSheetId="6">#REF!</definedName>
    <definedName name="п_553" localSheetId="8">#REF!</definedName>
    <definedName name="п_553" localSheetId="11">#REF!</definedName>
    <definedName name="п_553" localSheetId="14">#REF!</definedName>
    <definedName name="п_553">#REF!</definedName>
    <definedName name="п_555i" localSheetId="13">#REF!</definedName>
    <definedName name="п_555i" localSheetId="0">#REF!</definedName>
    <definedName name="п_555i" localSheetId="1">#REF!</definedName>
    <definedName name="п_555i" localSheetId="2">#REF!</definedName>
    <definedName name="п_555i" localSheetId="3">#REF!</definedName>
    <definedName name="п_555i" localSheetId="6">#REF!</definedName>
    <definedName name="п_555i" localSheetId="8">#REF!</definedName>
    <definedName name="п_555i" localSheetId="11">#REF!</definedName>
    <definedName name="п_555i" localSheetId="14">#REF!</definedName>
    <definedName name="п_555i">#REF!</definedName>
    <definedName name="п_556">[4]таврическая!$G$6</definedName>
    <definedName name="п_557">[4]таврическая!$G$8</definedName>
    <definedName name="п_в15ат1" localSheetId="13">#REF!</definedName>
    <definedName name="п_в15ат1" localSheetId="0">#REF!</definedName>
    <definedName name="п_в15ат1" localSheetId="1">#REF!</definedName>
    <definedName name="п_в15ат1" localSheetId="2">#REF!</definedName>
    <definedName name="п_в15ат1" localSheetId="3">#REF!</definedName>
    <definedName name="п_в15ат1" localSheetId="6">#REF!</definedName>
    <definedName name="п_в15ат1" localSheetId="8">#REF!</definedName>
    <definedName name="п_в15ат1" localSheetId="11">#REF!</definedName>
    <definedName name="п_в15ат1" localSheetId="14">#REF!</definedName>
    <definedName name="п_в15ат1">#REF!</definedName>
    <definedName name="п_в15ат2" localSheetId="13">#REF!</definedName>
    <definedName name="п_в15ат2" localSheetId="0">#REF!</definedName>
    <definedName name="п_в15ат2" localSheetId="1">#REF!</definedName>
    <definedName name="п_в15ат2" localSheetId="2">#REF!</definedName>
    <definedName name="п_в15ат2" localSheetId="3">#REF!</definedName>
    <definedName name="п_в15ат2" localSheetId="6">#REF!</definedName>
    <definedName name="п_в15ат2" localSheetId="8">#REF!</definedName>
    <definedName name="п_в15ат2" localSheetId="11">#REF!</definedName>
    <definedName name="п_в15ат2" localSheetId="14">#REF!</definedName>
    <definedName name="п_в15ат2">#REF!</definedName>
    <definedName name="п_мв10ат1i" localSheetId="13">#REF!</definedName>
    <definedName name="п_мв10ат1i" localSheetId="0">#REF!</definedName>
    <definedName name="п_мв10ат1i" localSheetId="1">#REF!</definedName>
    <definedName name="п_мв10ат1i" localSheetId="2">#REF!</definedName>
    <definedName name="п_мв10ат1i" localSheetId="3">#REF!</definedName>
    <definedName name="п_мв10ат1i" localSheetId="6">#REF!</definedName>
    <definedName name="п_мв10ат1i" localSheetId="8">#REF!</definedName>
    <definedName name="п_мв10ат1i" localSheetId="11">#REF!</definedName>
    <definedName name="п_мв10ат1i" localSheetId="14">#REF!</definedName>
    <definedName name="п_мв10ат1i">#REF!</definedName>
    <definedName name="п_мв10ат2i" localSheetId="13">#REF!</definedName>
    <definedName name="п_мв10ат2i" localSheetId="0">#REF!</definedName>
    <definedName name="п_мв10ат2i" localSheetId="1">#REF!</definedName>
    <definedName name="п_мв10ат2i" localSheetId="2">#REF!</definedName>
    <definedName name="п_мв10ат2i" localSheetId="3">#REF!</definedName>
    <definedName name="п_мв10ат2i" localSheetId="6">#REF!</definedName>
    <definedName name="п_мв10ат2i" localSheetId="8">#REF!</definedName>
    <definedName name="п_мв10ат2i" localSheetId="11">#REF!</definedName>
    <definedName name="п_мв10ат2i" localSheetId="14">#REF!</definedName>
    <definedName name="п_мв10ат2i">#REF!</definedName>
    <definedName name="п_ф6" localSheetId="13">#REF!</definedName>
    <definedName name="п_ф6" localSheetId="0">#REF!</definedName>
    <definedName name="п_ф6" localSheetId="1">#REF!</definedName>
    <definedName name="п_ф6" localSheetId="2">#REF!</definedName>
    <definedName name="п_ф6" localSheetId="3">#REF!</definedName>
    <definedName name="п_ф6" localSheetId="6">#REF!</definedName>
    <definedName name="п_ф6" localSheetId="8">#REF!</definedName>
    <definedName name="п_ф6" localSheetId="11">#REF!</definedName>
    <definedName name="п_ф6" localSheetId="14">#REF!</definedName>
    <definedName name="п_ф6">#REF!</definedName>
    <definedName name="п_ф9" localSheetId="13">#REF!</definedName>
    <definedName name="п_ф9" localSheetId="0">#REF!</definedName>
    <definedName name="п_ф9" localSheetId="1">#REF!</definedName>
    <definedName name="п_ф9" localSheetId="2">#REF!</definedName>
    <definedName name="п_ф9" localSheetId="3">#REF!</definedName>
    <definedName name="п_ф9" localSheetId="6">#REF!</definedName>
    <definedName name="п_ф9" localSheetId="8">#REF!</definedName>
    <definedName name="п_ф9" localSheetId="11">#REF!</definedName>
    <definedName name="п_ф9" localSheetId="14">#REF!</definedName>
    <definedName name="п_ф9">#REF!</definedName>
    <definedName name="п_шсов220">[4]иртышская!$G$17</definedName>
    <definedName name="пнлнееен" localSheetId="0">{#N/A,#N/A,FALSE,"Себестоимсть-97"}</definedName>
    <definedName name="пнлнееен" localSheetId="1">{#N/A,#N/A,FALSE,"Себестоимсть-97"}</definedName>
    <definedName name="пнлнееен" localSheetId="2">{#N/A,#N/A,FALSE,"Себестоимсть-97"}</definedName>
    <definedName name="пнлнееен" localSheetId="3">{#N/A,#N/A,FALSE,"Себестоимсть-97"}</definedName>
    <definedName name="пнлнееен" localSheetId="6">{#N/A,#N/A,FALSE,"Себестоимсть-97"}</definedName>
    <definedName name="пнлнееен" localSheetId="8">{#N/A,#N/A,FALSE,"Себестоимсть-97"}</definedName>
    <definedName name="пнлнееен">{#N/A,#N/A,FALSE,"Себестоимсть-97"}</definedName>
    <definedName name="Потери" localSheetId="13">#REF!</definedName>
    <definedName name="Потери" localSheetId="0">#REF!</definedName>
    <definedName name="Потери" localSheetId="1">#REF!</definedName>
    <definedName name="Потери" localSheetId="2">#REF!</definedName>
    <definedName name="Потери" localSheetId="3">#REF!</definedName>
    <definedName name="Потери" localSheetId="6">#REF!</definedName>
    <definedName name="Потери" localSheetId="8">#REF!</definedName>
    <definedName name="Потери" localSheetId="11">#REF!</definedName>
    <definedName name="Потери" localSheetId="14">#REF!</definedName>
    <definedName name="Потери">#REF!</definedName>
    <definedName name="Потери110" localSheetId="13">#REF!</definedName>
    <definedName name="Потери110" localSheetId="0">#REF!</definedName>
    <definedName name="Потери110" localSheetId="1">#REF!</definedName>
    <definedName name="Потери110" localSheetId="2">#REF!</definedName>
    <definedName name="Потери110" localSheetId="3">#REF!</definedName>
    <definedName name="Потери110" localSheetId="6">#REF!</definedName>
    <definedName name="Потери110" localSheetId="8">#REF!</definedName>
    <definedName name="Потери110" localSheetId="11">#REF!</definedName>
    <definedName name="Потери110" localSheetId="14">#REF!</definedName>
    <definedName name="Потери110">#REF!</definedName>
    <definedName name="Потери6" localSheetId="13">#REF!</definedName>
    <definedName name="Потери6" localSheetId="0">#REF!</definedName>
    <definedName name="Потери6" localSheetId="1">#REF!</definedName>
    <definedName name="Потери6" localSheetId="2">#REF!</definedName>
    <definedName name="Потери6" localSheetId="3">#REF!</definedName>
    <definedName name="Потери6" localSheetId="6">#REF!</definedName>
    <definedName name="Потери6" localSheetId="8">#REF!</definedName>
    <definedName name="Потери6" localSheetId="11">#REF!</definedName>
    <definedName name="Потери6" localSheetId="14">#REF!</definedName>
    <definedName name="Потери6">#REF!</definedName>
    <definedName name="ПотериРУ" localSheetId="13">#REF!</definedName>
    <definedName name="ПотериРУ" localSheetId="0">#REF!</definedName>
    <definedName name="ПотериРУ" localSheetId="1">#REF!</definedName>
    <definedName name="ПотериРУ" localSheetId="2">#REF!</definedName>
    <definedName name="ПотериРУ" localSheetId="3">#REF!</definedName>
    <definedName name="ПотериРУ" localSheetId="6">#REF!</definedName>
    <definedName name="ПотериРУ" localSheetId="8">#REF!</definedName>
    <definedName name="ПотериРУ" localSheetId="11">#REF!</definedName>
    <definedName name="ПотериРУ" localSheetId="14">#REF!</definedName>
    <definedName name="ПотериРУ">#REF!</definedName>
    <definedName name="ПотериТР" localSheetId="13">#REF!</definedName>
    <definedName name="ПотериТР" localSheetId="0">#REF!</definedName>
    <definedName name="ПотериТР" localSheetId="1">#REF!</definedName>
    <definedName name="ПотериТР" localSheetId="2">#REF!</definedName>
    <definedName name="ПотериТР" localSheetId="3">#REF!</definedName>
    <definedName name="ПотериТР" localSheetId="6">#REF!</definedName>
    <definedName name="ПотериТР" localSheetId="8">#REF!</definedName>
    <definedName name="ПотериТР" localSheetId="11">#REF!</definedName>
    <definedName name="ПотериТР" localSheetId="14">#REF!</definedName>
    <definedName name="ПотериТР">#REF!</definedName>
    <definedName name="ПотериТРСН" localSheetId="13">#REF!</definedName>
    <definedName name="ПотериТРСН" localSheetId="0">#REF!</definedName>
    <definedName name="ПотериТРСН" localSheetId="1">#REF!</definedName>
    <definedName name="ПотериТРСН" localSheetId="2">#REF!</definedName>
    <definedName name="ПотериТРСН" localSheetId="3">#REF!</definedName>
    <definedName name="ПотериТРСН" localSheetId="6">#REF!</definedName>
    <definedName name="ПотериТРСН" localSheetId="8">#REF!</definedName>
    <definedName name="ПотериТРСН" localSheetId="11">#REF!</definedName>
    <definedName name="ПотериТРСН" localSheetId="14">#REF!</definedName>
    <definedName name="ПотериТРСН">#REF!</definedName>
    <definedName name="ППРСУ" localSheetId="13">#REF!</definedName>
    <definedName name="ППРСУ" localSheetId="0">#REF!</definedName>
    <definedName name="ППРСУ" localSheetId="1">#REF!</definedName>
    <definedName name="ППРСУ" localSheetId="2">#REF!</definedName>
    <definedName name="ППРСУ" localSheetId="3">#REF!</definedName>
    <definedName name="ППРСУ" localSheetId="6">#REF!</definedName>
    <definedName name="ППРСУ" localSheetId="8">#REF!</definedName>
    <definedName name="ППРСУ" localSheetId="11">#REF!</definedName>
    <definedName name="ППРСУ" localSheetId="14">#REF!</definedName>
    <definedName name="ППРСУ">#REF!</definedName>
    <definedName name="прибыль3" localSheetId="0">{#N/A,#N/A,TRUE,"Лист1";#N/A,#N/A,TRUE,"Лист2";#N/A,#N/A,TRUE,"Лист3"}</definedName>
    <definedName name="прибыль3" localSheetId="1">{#N/A,#N/A,TRUE,"Лист1";#N/A,#N/A,TRUE,"Лист2";#N/A,#N/A,TRUE,"Лист3"}</definedName>
    <definedName name="прибыль3" localSheetId="2">{#N/A,#N/A,TRUE,"Лист1";#N/A,#N/A,TRUE,"Лист2";#N/A,#N/A,TRUE,"Лист3"}</definedName>
    <definedName name="прибыль3" localSheetId="3">{#N/A,#N/A,TRUE,"Лист1";#N/A,#N/A,TRUE,"Лист2";#N/A,#N/A,TRUE,"Лист3"}</definedName>
    <definedName name="прибыль3" localSheetId="6">{#N/A,#N/A,TRUE,"Лист1";#N/A,#N/A,TRUE,"Лист2";#N/A,#N/A,TRUE,"Лист3"}</definedName>
    <definedName name="прибыль3" localSheetId="8">{#N/A,#N/A,TRUE,"Лист1";#N/A,#N/A,TRUE,"Лист2";#N/A,#N/A,TRUE,"Лист3"}</definedName>
    <definedName name="прибыль3">{#N/A,#N/A,TRUE,"Лист1";#N/A,#N/A,TRUE,"Лист2";#N/A,#N/A,TRUE,"Лист3"}</definedName>
    <definedName name="рис1" localSheetId="0">{#N/A,#N/A,TRUE,"Лист1";#N/A,#N/A,TRUE,"Лист2";#N/A,#N/A,TRUE,"Лист3"}</definedName>
    <definedName name="рис1" localSheetId="1">{#N/A,#N/A,TRUE,"Лист1";#N/A,#N/A,TRUE,"Лист2";#N/A,#N/A,TRUE,"Лист3"}</definedName>
    <definedName name="рис1" localSheetId="2">{#N/A,#N/A,TRUE,"Лист1";#N/A,#N/A,TRUE,"Лист2";#N/A,#N/A,TRUE,"Лист3"}</definedName>
    <definedName name="рис1" localSheetId="3">{#N/A,#N/A,TRUE,"Лист1";#N/A,#N/A,TRUE,"Лист2";#N/A,#N/A,TRUE,"Лист3"}</definedName>
    <definedName name="рис1" localSheetId="6">{#N/A,#N/A,TRUE,"Лист1";#N/A,#N/A,TRUE,"Лист2";#N/A,#N/A,TRUE,"Лист3"}</definedName>
    <definedName name="рис1" localSheetId="8">{#N/A,#N/A,TRUE,"Лист1";#N/A,#N/A,TRUE,"Лист2";#N/A,#N/A,TRUE,"Лист3"}</definedName>
    <definedName name="рис1">{#N/A,#N/A,TRUE,"Лист1";#N/A,#N/A,TRUE,"Лист2";#N/A,#N/A,TRUE,"Лист3"}</definedName>
    <definedName name="скл" localSheetId="13">#REF!</definedName>
    <definedName name="скл" localSheetId="0">#REF!</definedName>
    <definedName name="скл" localSheetId="1">#REF!</definedName>
    <definedName name="скл" localSheetId="2">#REF!</definedName>
    <definedName name="скл" localSheetId="3">#REF!</definedName>
    <definedName name="скл" localSheetId="6">#REF!</definedName>
    <definedName name="скл" localSheetId="8">#REF!</definedName>
    <definedName name="скл" localSheetId="11">#REF!</definedName>
    <definedName name="скл" localSheetId="14">#REF!</definedName>
    <definedName name="скл">#REF!</definedName>
    <definedName name="СН_Б">[4]сибирь!$H$16</definedName>
    <definedName name="СН_З" localSheetId="13">#REF!</definedName>
    <definedName name="СН_З" localSheetId="0">#REF!</definedName>
    <definedName name="СН_З" localSheetId="1">#REF!</definedName>
    <definedName name="СН_З" localSheetId="2">#REF!</definedName>
    <definedName name="СН_З" localSheetId="3">#REF!</definedName>
    <definedName name="СН_З" localSheetId="6">#REF!</definedName>
    <definedName name="СН_З" localSheetId="8">#REF!</definedName>
    <definedName name="СН_З" localSheetId="11">#REF!</definedName>
    <definedName name="СН_З" localSheetId="14">#REF!</definedName>
    <definedName name="СН_З">#REF!</definedName>
    <definedName name="СН_И" localSheetId="13">#REF!</definedName>
    <definedName name="СН_И" localSheetId="0">#REF!</definedName>
    <definedName name="СН_И" localSheetId="1">#REF!</definedName>
    <definedName name="СН_И" localSheetId="2">#REF!</definedName>
    <definedName name="СН_И" localSheetId="3">#REF!</definedName>
    <definedName name="СН_И" localSheetId="6">#REF!</definedName>
    <definedName name="СН_И" localSheetId="8">#REF!</definedName>
    <definedName name="СН_И" localSheetId="11">#REF!</definedName>
    <definedName name="СН_И" localSheetId="14">#REF!</definedName>
    <definedName name="СН_И">#REF!</definedName>
    <definedName name="СН_С" localSheetId="13">#REF!</definedName>
    <definedName name="СН_С" localSheetId="0">#REF!</definedName>
    <definedName name="СН_С" localSheetId="1">#REF!</definedName>
    <definedName name="СН_С" localSheetId="2">#REF!</definedName>
    <definedName name="СН_С" localSheetId="3">#REF!</definedName>
    <definedName name="СН_С" localSheetId="6">#REF!</definedName>
    <definedName name="СН_С" localSheetId="8">#REF!</definedName>
    <definedName name="СН_С" localSheetId="11">#REF!</definedName>
    <definedName name="СН_С" localSheetId="14">#REF!</definedName>
    <definedName name="СН_С">#REF!</definedName>
    <definedName name="тп" localSheetId="0">{#N/A,#N/A,TRUE,"Лист1";#N/A,#N/A,TRUE,"Лист2";#N/A,#N/A,TRUE,"Лист3"}</definedName>
    <definedName name="тп" localSheetId="1">{#N/A,#N/A,TRUE,"Лист1";#N/A,#N/A,TRUE,"Лист2";#N/A,#N/A,TRUE,"Лист3"}</definedName>
    <definedName name="тп" localSheetId="2">{#N/A,#N/A,TRUE,"Лист1";#N/A,#N/A,TRUE,"Лист2";#N/A,#N/A,TRUE,"Лист3"}</definedName>
    <definedName name="тп" localSheetId="3">{#N/A,#N/A,TRUE,"Лист1";#N/A,#N/A,TRUE,"Лист2";#N/A,#N/A,TRUE,"Лист3"}</definedName>
    <definedName name="тп" localSheetId="6">{#N/A,#N/A,TRUE,"Лист1";#N/A,#N/A,TRUE,"Лист2";#N/A,#N/A,TRUE,"Лист3"}</definedName>
    <definedName name="тп" localSheetId="8">{#N/A,#N/A,TRUE,"Лист1";#N/A,#N/A,TRUE,"Лист2";#N/A,#N/A,TRUE,"Лист3"}</definedName>
    <definedName name="тп">{#N/A,#N/A,TRUE,"Лист1";#N/A,#N/A,TRUE,"Лист2";#N/A,#N/A,TRUE,"Лист3"}</definedName>
    <definedName name="укеееукеееееееееееееее" localSheetId="0">{#N/A,#N/A,TRUE,"Лист1";#N/A,#N/A,TRUE,"Лист2";#N/A,#N/A,TRUE,"Лист3"}</definedName>
    <definedName name="укеееукеееееееееееееее" localSheetId="1">{#N/A,#N/A,TRUE,"Лист1";#N/A,#N/A,TRUE,"Лист2";#N/A,#N/A,TRUE,"Лист3"}</definedName>
    <definedName name="укеееукеееееееееееееее" localSheetId="2">{#N/A,#N/A,TRUE,"Лист1";#N/A,#N/A,TRUE,"Лист2";#N/A,#N/A,TRUE,"Лист3"}</definedName>
    <definedName name="укеееукеееееееееееееее" localSheetId="3">{#N/A,#N/A,TRUE,"Лист1";#N/A,#N/A,TRUE,"Лист2";#N/A,#N/A,TRUE,"Лист3"}</definedName>
    <definedName name="укеееукеееееееееееееее" localSheetId="6">{#N/A,#N/A,TRUE,"Лист1";#N/A,#N/A,TRUE,"Лист2";#N/A,#N/A,TRUE,"Лист3"}</definedName>
    <definedName name="укеееукеееееееееееееее" localSheetId="8">{#N/A,#N/A,TRUE,"Лист1";#N/A,#N/A,TRUE,"Лист2";#N/A,#N/A,TRUE,"Лист3"}</definedName>
    <definedName name="укеееукеееееееееееееее">{#N/A,#N/A,TRUE,"Лист1";#N/A,#N/A,TRUE,"Лист2";#N/A,#N/A,TRUE,"Лист3"}</definedName>
    <definedName name="укеукеуеуе" localSheetId="0">{#N/A,#N/A,TRUE,"Лист1";#N/A,#N/A,TRUE,"Лист2";#N/A,#N/A,TRUE,"Лист3"}</definedName>
    <definedName name="укеукеуеуе" localSheetId="1">{#N/A,#N/A,TRUE,"Лист1";#N/A,#N/A,TRUE,"Лист2";#N/A,#N/A,TRUE,"Лист3"}</definedName>
    <definedName name="укеукеуеуе" localSheetId="2">{#N/A,#N/A,TRUE,"Лист1";#N/A,#N/A,TRUE,"Лист2";#N/A,#N/A,TRUE,"Лист3"}</definedName>
    <definedName name="укеукеуеуе" localSheetId="3">{#N/A,#N/A,TRUE,"Лист1";#N/A,#N/A,TRUE,"Лист2";#N/A,#N/A,TRUE,"Лист3"}</definedName>
    <definedName name="укеукеуеуе" localSheetId="6">{#N/A,#N/A,TRUE,"Лист1";#N/A,#N/A,TRUE,"Лист2";#N/A,#N/A,TRUE,"Лист3"}</definedName>
    <definedName name="укеукеуеуе" localSheetId="8">{#N/A,#N/A,TRUE,"Лист1";#N/A,#N/A,TRUE,"Лист2";#N/A,#N/A,TRUE,"Лист3"}</definedName>
    <definedName name="укеукеуеуе">{#N/A,#N/A,TRUE,"Лист1";#N/A,#N/A,TRUE,"Лист2";#N/A,#N/A,TRUE,"Лист3"}</definedName>
    <definedName name="ыуаы" localSheetId="0">{#N/A,#N/A,TRUE,"Лист1";#N/A,#N/A,TRUE,"Лист2";#N/A,#N/A,TRUE,"Лист3"}</definedName>
    <definedName name="ыуаы" localSheetId="1">{#N/A,#N/A,TRUE,"Лист1";#N/A,#N/A,TRUE,"Лист2";#N/A,#N/A,TRUE,"Лист3"}</definedName>
    <definedName name="ыуаы" localSheetId="2">{#N/A,#N/A,TRUE,"Лист1";#N/A,#N/A,TRUE,"Лист2";#N/A,#N/A,TRUE,"Лист3"}</definedName>
    <definedName name="ыуаы" localSheetId="3">{#N/A,#N/A,TRUE,"Лист1";#N/A,#N/A,TRUE,"Лист2";#N/A,#N/A,TRUE,"Лист3"}</definedName>
    <definedName name="ыуаы" localSheetId="6">{#N/A,#N/A,TRUE,"Лист1";#N/A,#N/A,TRUE,"Лист2";#N/A,#N/A,TRUE,"Лист3"}</definedName>
    <definedName name="ыуаы" localSheetId="8">{#N/A,#N/A,TRUE,"Лист1";#N/A,#N/A,TRUE,"Лист2";#N/A,#N/A,TRUE,"Лист3"}</definedName>
    <definedName name="ыуаы">{#N/A,#N/A,TRUE,"Лист1";#N/A,#N/A,TRUE,"Лист2";#N/A,#N/A,TRUE,"Лист3"}</definedName>
    <definedName name="ыыы" localSheetId="0">{#N/A,#N/A,FALSE,"Себестоимсть-97"}</definedName>
    <definedName name="ыыы" localSheetId="1">{#N/A,#N/A,FALSE,"Себестоимсть-97"}</definedName>
    <definedName name="ыыы" localSheetId="2">{#N/A,#N/A,FALSE,"Себестоимсть-97"}</definedName>
    <definedName name="ыыы" localSheetId="3">{#N/A,#N/A,FALSE,"Себестоимсть-97"}</definedName>
    <definedName name="ыыы" localSheetId="6">{#N/A,#N/A,FALSE,"Себестоимсть-97"}</definedName>
    <definedName name="ыыы" localSheetId="8">{#N/A,#N/A,FALSE,"Себестоимсть-97"}</definedName>
    <definedName name="ыыы">{#N/A,#N/A,FALSE,"Себестоимсть-97"}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O6" i="6" l="1"/>
  <c r="K6" i="6"/>
  <c r="G6" i="6"/>
  <c r="C6" i="6"/>
  <c r="E12" i="5"/>
  <c r="E7" i="5"/>
  <c r="C9" i="2"/>
  <c r="AD29" i="1"/>
  <c r="AD28" i="1"/>
  <c r="F8" i="10"/>
  <c r="F9" i="10"/>
  <c r="F10" i="10"/>
  <c r="F11" i="10"/>
  <c r="F12" i="10"/>
  <c r="F13" i="10"/>
  <c r="F14" i="10"/>
  <c r="F15" i="10"/>
  <c r="F17" i="10"/>
  <c r="F23" i="10"/>
  <c r="F24" i="10"/>
  <c r="F25" i="10"/>
  <c r="F27" i="10"/>
  <c r="J6" i="2" l="1"/>
  <c r="K6" i="2"/>
  <c r="J7" i="2"/>
  <c r="K7" i="2"/>
  <c r="J8" i="2"/>
  <c r="K8" i="2"/>
  <c r="K5" i="2"/>
  <c r="I8" i="2"/>
  <c r="I5" i="2"/>
  <c r="J5" i="2"/>
  <c r="I6" i="2"/>
  <c r="I7" i="2"/>
  <c r="AA27" i="1" l="1"/>
  <c r="Z27" i="1"/>
  <c r="Y27" i="1"/>
  <c r="X27" i="1"/>
  <c r="W27" i="1"/>
  <c r="V27" i="1"/>
  <c r="U27" i="1"/>
  <c r="T27" i="1"/>
  <c r="S27" i="1"/>
  <c r="R27" i="1"/>
  <c r="Q27" i="1"/>
  <c r="P27" i="1"/>
  <c r="O27" i="1"/>
  <c r="N27" i="1"/>
  <c r="M27" i="1"/>
  <c r="L27" i="1"/>
  <c r="K27" i="1"/>
  <c r="J27" i="1"/>
  <c r="I27" i="1"/>
  <c r="H27" i="1"/>
  <c r="G27" i="1"/>
  <c r="F27" i="1"/>
  <c r="E27" i="1"/>
  <c r="D27" i="1"/>
  <c r="AD27" i="1" l="1"/>
  <c r="H12" i="9"/>
  <c r="F9" i="2" l="1"/>
  <c r="O25" i="10" l="1"/>
  <c r="O24" i="10"/>
  <c r="O23" i="10"/>
  <c r="O22" i="10"/>
  <c r="O21" i="10"/>
  <c r="O18" i="10"/>
  <c r="O17" i="10"/>
  <c r="O15" i="10"/>
  <c r="O14" i="10"/>
  <c r="O13" i="10"/>
  <c r="L13" i="10"/>
  <c r="I13" i="10"/>
  <c r="O12" i="10"/>
  <c r="L12" i="10"/>
  <c r="I12" i="10"/>
  <c r="I10" i="10"/>
  <c r="L10" i="10"/>
  <c r="O10" i="10"/>
  <c r="O9" i="10"/>
  <c r="L9" i="10"/>
  <c r="I9" i="10"/>
  <c r="G7" i="10"/>
  <c r="H7" i="10"/>
  <c r="J7" i="10"/>
  <c r="M7" i="10"/>
  <c r="N7" i="10"/>
  <c r="P7" i="10"/>
  <c r="Q7" i="10"/>
  <c r="R7" i="10"/>
  <c r="F7" i="10" l="1"/>
  <c r="H9" i="2"/>
  <c r="G9" i="2"/>
  <c r="O27" i="10" l="1"/>
  <c r="L27" i="10"/>
  <c r="L24" i="10"/>
  <c r="L23" i="10"/>
  <c r="L22" i="10"/>
  <c r="O20" i="10"/>
  <c r="O19" i="10"/>
  <c r="L19" i="10"/>
  <c r="L18" i="10"/>
  <c r="O16" i="10"/>
  <c r="L15" i="10"/>
  <c r="L14" i="10"/>
  <c r="O11" i="10"/>
  <c r="O8" i="10"/>
  <c r="O7" i="10" s="1"/>
  <c r="L8" i="10"/>
  <c r="L7" i="10" s="1"/>
  <c r="I8" i="10"/>
  <c r="I7" i="10" s="1"/>
  <c r="H16" i="9"/>
  <c r="E16" i="9"/>
  <c r="E12" i="9"/>
  <c r="H11" i="9"/>
  <c r="E11" i="9"/>
  <c r="H10" i="9"/>
  <c r="E10" i="9"/>
  <c r="H6" i="9"/>
  <c r="E6" i="9"/>
  <c r="H5" i="9"/>
  <c r="E5" i="9"/>
  <c r="Q27" i="8"/>
  <c r="R27" i="8" s="1"/>
  <c r="P27" i="8"/>
  <c r="N27" i="8"/>
  <c r="O27" i="8" s="1"/>
  <c r="K27" i="8"/>
  <c r="J27" i="8"/>
  <c r="H27" i="8"/>
  <c r="I27" i="8" s="1"/>
  <c r="G27" i="8"/>
  <c r="E27" i="8"/>
  <c r="D27" i="8"/>
  <c r="Q26" i="8"/>
  <c r="R26" i="8" s="1"/>
  <c r="P26" i="8"/>
  <c r="N26" i="8"/>
  <c r="M26" i="8"/>
  <c r="K26" i="8"/>
  <c r="L26" i="8" s="1"/>
  <c r="J26" i="8"/>
  <c r="H26" i="8"/>
  <c r="G26" i="8"/>
  <c r="E26" i="8"/>
  <c r="F26" i="8" s="1"/>
  <c r="D26" i="8"/>
  <c r="Q25" i="8"/>
  <c r="P25" i="8"/>
  <c r="N25" i="8"/>
  <c r="M25" i="8"/>
  <c r="K25" i="8"/>
  <c r="J25" i="8"/>
  <c r="H25" i="8"/>
  <c r="G25" i="8"/>
  <c r="E25" i="8"/>
  <c r="D25" i="8"/>
  <c r="Q24" i="8"/>
  <c r="R24" i="8" s="1"/>
  <c r="P24" i="8"/>
  <c r="N24" i="8"/>
  <c r="M24" i="8"/>
  <c r="M23" i="8" s="1"/>
  <c r="K24" i="8"/>
  <c r="L24" i="8" s="1"/>
  <c r="J24" i="8"/>
  <c r="H24" i="8"/>
  <c r="G24" i="8"/>
  <c r="E24" i="8"/>
  <c r="F24" i="8" s="1"/>
  <c r="D24" i="8"/>
  <c r="CB23" i="8"/>
  <c r="CA23" i="8"/>
  <c r="BX23" i="8"/>
  <c r="BW23" i="8"/>
  <c r="BR23" i="8"/>
  <c r="AJ23" i="8"/>
  <c r="AI23" i="8"/>
  <c r="AH23" i="8"/>
  <c r="AG23" i="8"/>
  <c r="AF23" i="8"/>
  <c r="AE23" i="8"/>
  <c r="AD23" i="8"/>
  <c r="AC23" i="8"/>
  <c r="G23" i="8"/>
  <c r="P22" i="8"/>
  <c r="R22" i="8" s="1"/>
  <c r="N22" i="8"/>
  <c r="M22" i="8"/>
  <c r="K22" i="8"/>
  <c r="J22" i="8"/>
  <c r="H22" i="8"/>
  <c r="G22" i="8"/>
  <c r="E22" i="8"/>
  <c r="D22" i="8"/>
  <c r="P21" i="8"/>
  <c r="R21" i="8" s="1"/>
  <c r="N21" i="8"/>
  <c r="M21" i="8"/>
  <c r="K21" i="8"/>
  <c r="J21" i="8"/>
  <c r="H21" i="8"/>
  <c r="G21" i="8"/>
  <c r="E21" i="8"/>
  <c r="D21" i="8"/>
  <c r="Q20" i="8"/>
  <c r="P20" i="8"/>
  <c r="N20" i="8"/>
  <c r="M20" i="8"/>
  <c r="K20" i="8"/>
  <c r="J20" i="8"/>
  <c r="H20" i="8"/>
  <c r="G20" i="8"/>
  <c r="E20" i="8"/>
  <c r="D20" i="8"/>
  <c r="Q19" i="8"/>
  <c r="P19" i="8"/>
  <c r="N19" i="8"/>
  <c r="M19" i="8"/>
  <c r="K19" i="8"/>
  <c r="J19" i="8"/>
  <c r="H19" i="8"/>
  <c r="G19" i="8"/>
  <c r="E19" i="8"/>
  <c r="D19" i="8"/>
  <c r="Q18" i="8"/>
  <c r="P18" i="8"/>
  <c r="N18" i="8"/>
  <c r="M18" i="8"/>
  <c r="K18" i="8"/>
  <c r="J18" i="8"/>
  <c r="H18" i="8"/>
  <c r="G18" i="8"/>
  <c r="E18" i="8"/>
  <c r="D18" i="8"/>
  <c r="Q17" i="8"/>
  <c r="P17" i="8"/>
  <c r="N17" i="8"/>
  <c r="M17" i="8"/>
  <c r="K17" i="8"/>
  <c r="J17" i="8"/>
  <c r="H17" i="8"/>
  <c r="G17" i="8"/>
  <c r="E17" i="8"/>
  <c r="D17" i="8"/>
  <c r="Q16" i="8"/>
  <c r="P16" i="8"/>
  <c r="N16" i="8"/>
  <c r="M16" i="8"/>
  <c r="K16" i="8"/>
  <c r="K15" i="8" s="1"/>
  <c r="J16" i="8"/>
  <c r="H16" i="8"/>
  <c r="G16" i="8"/>
  <c r="G15" i="8" s="1"/>
  <c r="G14" i="8" s="1"/>
  <c r="E16" i="8"/>
  <c r="D16" i="8"/>
  <c r="BX14" i="8"/>
  <c r="BW14" i="8"/>
  <c r="BS14" i="8"/>
  <c r="BR14" i="8"/>
  <c r="BQ14" i="8"/>
  <c r="AI14" i="8"/>
  <c r="AH14" i="8"/>
  <c r="AG14" i="8"/>
  <c r="AF14" i="8"/>
  <c r="AE14" i="8"/>
  <c r="AD14" i="8"/>
  <c r="AC14" i="8"/>
  <c r="P13" i="8"/>
  <c r="N13" i="8"/>
  <c r="M13" i="8"/>
  <c r="O13" i="8" s="1"/>
  <c r="K13" i="8"/>
  <c r="J13" i="8"/>
  <c r="H13" i="8"/>
  <c r="G13" i="8"/>
  <c r="I13" i="8" s="1"/>
  <c r="E13" i="8"/>
  <c r="D13" i="8"/>
  <c r="Q12" i="8"/>
  <c r="P12" i="8"/>
  <c r="R12" i="8" s="1"/>
  <c r="N12" i="8"/>
  <c r="M12" i="8"/>
  <c r="K12" i="8"/>
  <c r="J12" i="8"/>
  <c r="L12" i="8" s="1"/>
  <c r="H12" i="8"/>
  <c r="G12" i="8"/>
  <c r="E12" i="8"/>
  <c r="D12" i="8"/>
  <c r="F12" i="8" s="1"/>
  <c r="P11" i="8"/>
  <c r="N11" i="8"/>
  <c r="M11" i="8"/>
  <c r="K11" i="8"/>
  <c r="L11" i="8" s="1"/>
  <c r="J11" i="8"/>
  <c r="H11" i="8"/>
  <c r="G11" i="8"/>
  <c r="I11" i="8" s="1"/>
  <c r="E11" i="8"/>
  <c r="D11" i="8"/>
  <c r="Q10" i="8"/>
  <c r="P10" i="8"/>
  <c r="R10" i="8" s="1"/>
  <c r="N10" i="8"/>
  <c r="M10" i="8"/>
  <c r="K10" i="8"/>
  <c r="J10" i="8"/>
  <c r="L10" i="8" s="1"/>
  <c r="H10" i="8"/>
  <c r="G10" i="8"/>
  <c r="E10" i="8"/>
  <c r="D10" i="8"/>
  <c r="F10" i="8" s="1"/>
  <c r="P9" i="8"/>
  <c r="N9" i="8"/>
  <c r="M9" i="8"/>
  <c r="K9" i="8"/>
  <c r="J9" i="8"/>
  <c r="H9" i="8"/>
  <c r="G9" i="8"/>
  <c r="E9" i="8"/>
  <c r="D9" i="8"/>
  <c r="Q8" i="8"/>
  <c r="P8" i="8"/>
  <c r="N8" i="8"/>
  <c r="M8" i="8"/>
  <c r="K8" i="8"/>
  <c r="J8" i="8"/>
  <c r="H8" i="8"/>
  <c r="G8" i="8"/>
  <c r="E8" i="8"/>
  <c r="D8" i="8"/>
  <c r="BZ7" i="8"/>
  <c r="BY7" i="8"/>
  <c r="BX7" i="8"/>
  <c r="BW7" i="8"/>
  <c r="BV7" i="8"/>
  <c r="BU7" i="8"/>
  <c r="BT7" i="8"/>
  <c r="BS7" i="8"/>
  <c r="BR7" i="8"/>
  <c r="BQ7" i="8"/>
  <c r="BP7" i="8"/>
  <c r="BO7" i="8"/>
  <c r="BN7" i="8"/>
  <c r="BM7" i="8"/>
  <c r="BL7" i="8"/>
  <c r="BK7" i="8"/>
  <c r="BJ7" i="8"/>
  <c r="BI7" i="8"/>
  <c r="BH7" i="8"/>
  <c r="BG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G7" i="8"/>
  <c r="E9" i="2"/>
  <c r="D9" i="2"/>
  <c r="I9" i="2"/>
  <c r="J9" i="2"/>
  <c r="AC29" i="1"/>
  <c r="AB29" i="1"/>
  <c r="AC28" i="1"/>
  <c r="AB28" i="1"/>
  <c r="AD24" i="1"/>
  <c r="AC24" i="1"/>
  <c r="AC23" i="1" s="1"/>
  <c r="AB24" i="1"/>
  <c r="AB23" i="1" s="1"/>
  <c r="AD23" i="1"/>
  <c r="AA23" i="1"/>
  <c r="Z23" i="1"/>
  <c r="Y23" i="1"/>
  <c r="X23" i="1"/>
  <c r="W23" i="1"/>
  <c r="V23" i="1"/>
  <c r="U23" i="1"/>
  <c r="T23" i="1"/>
  <c r="S23" i="1"/>
  <c r="R23" i="1"/>
  <c r="Q23" i="1"/>
  <c r="P23" i="1"/>
  <c r="O23" i="1"/>
  <c r="N23" i="1"/>
  <c r="M23" i="1"/>
  <c r="L23" i="1"/>
  <c r="K23" i="1"/>
  <c r="J23" i="1"/>
  <c r="I23" i="1"/>
  <c r="H23" i="1"/>
  <c r="G23" i="1"/>
  <c r="F23" i="1"/>
  <c r="E23" i="1"/>
  <c r="D23" i="1"/>
  <c r="AD21" i="1"/>
  <c r="AC21" i="1"/>
  <c r="AB21" i="1"/>
  <c r="AD20" i="1"/>
  <c r="AC20" i="1"/>
  <c r="AC19" i="1" s="1"/>
  <c r="AB20" i="1"/>
  <c r="AA19" i="1"/>
  <c r="Z19" i="1"/>
  <c r="Y19" i="1"/>
  <c r="X19" i="1"/>
  <c r="W19" i="1"/>
  <c r="V19" i="1"/>
  <c r="U19" i="1"/>
  <c r="T19" i="1"/>
  <c r="S19" i="1"/>
  <c r="R19" i="1"/>
  <c r="Q19" i="1"/>
  <c r="P19" i="1"/>
  <c r="O19" i="1"/>
  <c r="N19" i="1"/>
  <c r="M19" i="1"/>
  <c r="L19" i="1"/>
  <c r="K19" i="1"/>
  <c r="J19" i="1"/>
  <c r="I19" i="1"/>
  <c r="H19" i="1"/>
  <c r="G19" i="1"/>
  <c r="F19" i="1"/>
  <c r="E19" i="1"/>
  <c r="D19" i="1"/>
  <c r="AD17" i="1"/>
  <c r="AC17" i="1"/>
  <c r="AB17" i="1"/>
  <c r="AB15" i="1" s="1"/>
  <c r="AD16" i="1"/>
  <c r="AD15" i="1" s="1"/>
  <c r="AC16" i="1"/>
  <c r="AB16" i="1"/>
  <c r="AA15" i="1"/>
  <c r="Z15" i="1"/>
  <c r="Y15" i="1"/>
  <c r="X15" i="1"/>
  <c r="W15" i="1"/>
  <c r="V15" i="1"/>
  <c r="U15" i="1"/>
  <c r="T15" i="1"/>
  <c r="S15" i="1"/>
  <c r="R15" i="1"/>
  <c r="Q15" i="1"/>
  <c r="P15" i="1"/>
  <c r="O15" i="1"/>
  <c r="N15" i="1"/>
  <c r="M15" i="1"/>
  <c r="L15" i="1"/>
  <c r="K15" i="1"/>
  <c r="J15" i="1"/>
  <c r="I15" i="1"/>
  <c r="H15" i="1"/>
  <c r="G15" i="1"/>
  <c r="F15" i="1"/>
  <c r="E15" i="1"/>
  <c r="D15" i="1"/>
  <c r="AA13" i="1"/>
  <c r="Z13" i="1"/>
  <c r="Y13" i="1"/>
  <c r="X13" i="1"/>
  <c r="W13" i="1"/>
  <c r="V13" i="1"/>
  <c r="U13" i="1"/>
  <c r="T13" i="1"/>
  <c r="S13" i="1"/>
  <c r="R13" i="1"/>
  <c r="Q13" i="1"/>
  <c r="P13" i="1"/>
  <c r="O13" i="1"/>
  <c r="N13" i="1"/>
  <c r="M13" i="1"/>
  <c r="L13" i="1"/>
  <c r="K13" i="1"/>
  <c r="J13" i="1"/>
  <c r="I13" i="1"/>
  <c r="H13" i="1"/>
  <c r="G13" i="1"/>
  <c r="F13" i="1"/>
  <c r="E13" i="1"/>
  <c r="D13" i="1"/>
  <c r="AA12" i="1"/>
  <c r="Z12" i="1"/>
  <c r="Z11" i="1" s="1"/>
  <c r="Y12" i="1"/>
  <c r="X12" i="1"/>
  <c r="W12" i="1"/>
  <c r="V12" i="1"/>
  <c r="U12" i="1"/>
  <c r="T12" i="1"/>
  <c r="T11" i="1" s="1"/>
  <c r="S12" i="1"/>
  <c r="R12" i="1"/>
  <c r="Q12" i="1"/>
  <c r="P12" i="1"/>
  <c r="P11" i="1" s="1"/>
  <c r="O12" i="1"/>
  <c r="N12" i="1"/>
  <c r="N11" i="1" s="1"/>
  <c r="M12" i="1"/>
  <c r="L12" i="1"/>
  <c r="K12" i="1"/>
  <c r="J12" i="1"/>
  <c r="J11" i="1" s="1"/>
  <c r="I12" i="1"/>
  <c r="H12" i="1"/>
  <c r="G12" i="1"/>
  <c r="F12" i="1"/>
  <c r="F11" i="1" s="1"/>
  <c r="E12" i="1"/>
  <c r="D12" i="1"/>
  <c r="V11" i="1"/>
  <c r="F9" i="8" l="1"/>
  <c r="L9" i="8"/>
  <c r="K7" i="8"/>
  <c r="D7" i="8"/>
  <c r="P7" i="8"/>
  <c r="D15" i="8"/>
  <c r="D14" i="8" s="1"/>
  <c r="J15" i="8"/>
  <c r="J14" i="8" s="1"/>
  <c r="P15" i="8"/>
  <c r="P14" i="8" s="1"/>
  <c r="I17" i="8"/>
  <c r="F18" i="8"/>
  <c r="L18" i="8"/>
  <c r="R18" i="8"/>
  <c r="I19" i="8"/>
  <c r="O19" i="8"/>
  <c r="F20" i="8"/>
  <c r="L20" i="8"/>
  <c r="R20" i="8"/>
  <c r="I21" i="8"/>
  <c r="O21" i="8"/>
  <c r="I22" i="8"/>
  <c r="O22" i="8"/>
  <c r="K23" i="8"/>
  <c r="K9" i="2"/>
  <c r="X11" i="1"/>
  <c r="R11" i="1"/>
  <c r="AD12" i="1"/>
  <c r="M15" i="8"/>
  <c r="M14" i="8" s="1"/>
  <c r="Q11" i="1"/>
  <c r="S11" i="1"/>
  <c r="W11" i="1"/>
  <c r="Y11" i="1"/>
  <c r="AB19" i="1"/>
  <c r="AD19" i="1"/>
  <c r="I9" i="8"/>
  <c r="M7" i="8"/>
  <c r="I10" i="8"/>
  <c r="O10" i="8"/>
  <c r="F11" i="8"/>
  <c r="O11" i="8"/>
  <c r="I12" i="8"/>
  <c r="O12" i="8"/>
  <c r="F13" i="8"/>
  <c r="L13" i="8"/>
  <c r="F17" i="8"/>
  <c r="L17" i="8"/>
  <c r="R17" i="8"/>
  <c r="I18" i="8"/>
  <c r="O18" i="8"/>
  <c r="F19" i="8"/>
  <c r="L19" i="8"/>
  <c r="R19" i="8"/>
  <c r="I20" i="8"/>
  <c r="O20" i="8"/>
  <c r="F21" i="8"/>
  <c r="L21" i="8"/>
  <c r="F22" i="8"/>
  <c r="L22" i="8"/>
  <c r="I24" i="8"/>
  <c r="J23" i="8"/>
  <c r="L23" i="8" s="1"/>
  <c r="P23" i="8"/>
  <c r="I26" i="8"/>
  <c r="O26" i="8"/>
  <c r="F27" i="8"/>
  <c r="L27" i="8"/>
  <c r="U11" i="1"/>
  <c r="D11" i="1"/>
  <c r="H11" i="1"/>
  <c r="L11" i="1"/>
  <c r="AA11" i="1"/>
  <c r="E11" i="1"/>
  <c r="G11" i="1"/>
  <c r="I11" i="1"/>
  <c r="K11" i="1"/>
  <c r="M11" i="1"/>
  <c r="O11" i="1"/>
  <c r="AB13" i="1"/>
  <c r="AD13" i="1"/>
  <c r="AB27" i="1"/>
  <c r="AC27" i="1"/>
  <c r="F8" i="8"/>
  <c r="I8" i="8"/>
  <c r="H7" i="8"/>
  <c r="I7" i="8" s="1"/>
  <c r="O9" i="8"/>
  <c r="L15" i="8"/>
  <c r="K14" i="8"/>
  <c r="L14" i="8" s="1"/>
  <c r="F16" i="8"/>
  <c r="I16" i="8"/>
  <c r="H15" i="8"/>
  <c r="R16" i="8"/>
  <c r="O17" i="8"/>
  <c r="O24" i="8"/>
  <c r="L25" i="8"/>
  <c r="O25" i="8"/>
  <c r="N23" i="8"/>
  <c r="O23" i="8" s="1"/>
  <c r="R8" i="8"/>
  <c r="AB12" i="1"/>
  <c r="AC13" i="1"/>
  <c r="AC15" i="1"/>
  <c r="AC12" i="1"/>
  <c r="E7" i="8"/>
  <c r="F7" i="8" s="1"/>
  <c r="J7" i="8"/>
  <c r="L7" i="8" s="1"/>
  <c r="L8" i="8"/>
  <c r="O8" i="8"/>
  <c r="N7" i="8"/>
  <c r="O7" i="8" s="1"/>
  <c r="E15" i="8"/>
  <c r="Q15" i="8"/>
  <c r="L16" i="8"/>
  <c r="O16" i="8"/>
  <c r="N15" i="8"/>
  <c r="E23" i="8"/>
  <c r="Q23" i="8"/>
  <c r="D23" i="8"/>
  <c r="F25" i="8"/>
  <c r="I25" i="8"/>
  <c r="H23" i="8"/>
  <c r="I23" i="8" s="1"/>
  <c r="R25" i="8"/>
  <c r="R23" i="8" l="1"/>
  <c r="AD11" i="1"/>
  <c r="AC11" i="1"/>
  <c r="AB11" i="1"/>
  <c r="F23" i="8"/>
  <c r="R15" i="8"/>
  <c r="Q14" i="8"/>
  <c r="O15" i="8"/>
  <c r="N14" i="8"/>
  <c r="O14" i="8" s="1"/>
  <c r="F15" i="8"/>
  <c r="E14" i="8"/>
  <c r="F14" i="8" s="1"/>
  <c r="I15" i="8"/>
  <c r="H14" i="8"/>
  <c r="I14" i="8" s="1"/>
  <c r="R14" i="8" l="1"/>
  <c r="Q13" i="8"/>
  <c r="R13" i="8" l="1"/>
  <c r="Q11" i="8"/>
  <c r="R11" i="8" l="1"/>
  <c r="Q9" i="8"/>
  <c r="R9" i="8" l="1"/>
  <c r="Q7" i="8"/>
  <c r="R7"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T9" authorId="0" shapeId="0" xr:uid="{00000000-0006-0000-0700-000001000000}">
      <text>
        <r>
          <rPr>
            <b/>
            <sz val="9"/>
            <color rgb="FF000000"/>
            <rFont val="Tahoma"/>
            <family val="2"/>
            <charset val="204"/>
          </rPr>
          <t xml:space="preserve">Бондаренко Дарья Аркадьевна:
</t>
        </r>
        <r>
          <rPr>
            <sz val="9"/>
            <color rgb="FF000000"/>
            <rFont val="Tahoma"/>
            <family val="2"/>
            <charset val="204"/>
          </rPr>
          <t xml:space="preserve"> и 1 от уфас</t>
        </r>
      </text>
    </comment>
  </commentList>
</comments>
</file>

<file path=xl/sharedStrings.xml><?xml version="1.0" encoding="utf-8"?>
<sst xmlns="http://schemas.openxmlformats.org/spreadsheetml/2006/main" count="642" uniqueCount="274">
  <si>
    <t>п/п</t>
  </si>
  <si>
    <t>Показатель</t>
  </si>
  <si>
    <t>Значение показателя, годы</t>
  </si>
  <si>
    <t>Динамика изменения показателя</t>
  </si>
  <si>
    <t>ВН</t>
  </si>
  <si>
    <t>СН1</t>
  </si>
  <si>
    <t>СН2</t>
  </si>
  <si>
    <t>НН</t>
  </si>
  <si>
    <t>I категор. надеж.</t>
  </si>
  <si>
    <t>II категор. надеж.</t>
  </si>
  <si>
    <t>III категор. надеж.</t>
  </si>
  <si>
    <t>МРСК Волги</t>
  </si>
  <si>
    <t>Количество потребителей услуг сетевой организации, всего,  в том числе</t>
  </si>
  <si>
    <t>Физические лица</t>
  </si>
  <si>
    <t>Юридические лица</t>
  </si>
  <si>
    <t>Саратовские РС</t>
  </si>
  <si>
    <t>Самарские РС</t>
  </si>
  <si>
    <t>Ульяновские РС</t>
  </si>
  <si>
    <t>ООО "Ивановские электрические сети"</t>
  </si>
  <si>
    <t>Пензаэнерго</t>
  </si>
  <si>
    <t>Мордовэнерго</t>
  </si>
  <si>
    <t>Чувашэнерго</t>
  </si>
  <si>
    <t>Динамика состояния систем учета электроэнергии по ООО "Ивановские электрические сети"</t>
  </si>
  <si>
    <t>Филиал</t>
  </si>
  <si>
    <t>Потребители</t>
  </si>
  <si>
    <t>Динамика изменения показателей</t>
  </si>
  <si>
    <t>Всего точек поставки, шт.</t>
  </si>
  <si>
    <t>Всего точек поставки, оборудованных приборами учёта, шт.</t>
  </si>
  <si>
    <t>в т.ч. системы учета электроэнергии с удаленным сбором данных, шт.</t>
  </si>
  <si>
    <t>Ввода в многоквартирные дома</t>
  </si>
  <si>
    <t>Потребители-граждане</t>
  </si>
  <si>
    <t>Бесхозные сети</t>
  </si>
  <si>
    <t>Всего</t>
  </si>
  <si>
    <t>1.3 Информация об объектах электросетевого хозяйства сетевой организации*</t>
  </si>
  <si>
    <t>*Информация приведена по объектам электросетевого хозяйства, находящимся в собственности ООО "Ивановские электрические сети"</t>
  </si>
  <si>
    <t>Классификация основных средств</t>
  </si>
  <si>
    <t>км</t>
  </si>
  <si>
    <t>Штук</t>
  </si>
  <si>
    <t>Электрические подстанции - всего:</t>
  </si>
  <si>
    <t>-</t>
  </si>
  <si>
    <t>ПС 220 кВ</t>
  </si>
  <si>
    <t>ПС 110 кВ</t>
  </si>
  <si>
    <t>ПС 35 кВ</t>
  </si>
  <si>
    <t>КТП</t>
  </si>
  <si>
    <t>Линии электропередач - всего:</t>
  </si>
  <si>
    <t>Воздушные линии - всего:</t>
  </si>
  <si>
    <t>ВЛ 220 кВ</t>
  </si>
  <si>
    <t>ВЛ 110 кВ</t>
  </si>
  <si>
    <t>ВЛ 35 кВ</t>
  </si>
  <si>
    <t>ВЛ 6-10 кВ</t>
  </si>
  <si>
    <t>ВЛ 0,4 кВ</t>
  </si>
  <si>
    <t>Кабельные линии - всего:</t>
  </si>
  <si>
    <t>КЛ 220 кВ</t>
  </si>
  <si>
    <t>КЛ 110 кВ</t>
  </si>
  <si>
    <t>КЛ 35 кВ</t>
  </si>
  <si>
    <t>КЛ 6-10 кВ</t>
  </si>
  <si>
    <t>КЛ 0,4 кВ</t>
  </si>
  <si>
    <t>1.4 Уровень физического износа объектов электросетевого хозяйства</t>
  </si>
  <si>
    <t>№</t>
  </si>
  <si>
    <t>Объекты электросетевого хозяйства</t>
  </si>
  <si>
    <t>Уровень износа, %</t>
  </si>
  <si>
    <t>Динамика, %</t>
  </si>
  <si>
    <t>Трансформаторное оборудование</t>
  </si>
  <si>
    <t>Коммутационное оборудование</t>
  </si>
  <si>
    <t>Общий износ по оборудованию</t>
  </si>
  <si>
    <t>ВЛ 35-220 кВ</t>
  </si>
  <si>
    <t>ВЛ 0,4-20 кВ</t>
  </si>
  <si>
    <t>КЛ 35-220 кВ</t>
  </si>
  <si>
    <t xml:space="preserve">КЛ 0,4-20 кВ </t>
  </si>
  <si>
    <t>Общий износ по линиям</t>
  </si>
  <si>
    <t>Показатели качества услуг по передаче электрической энергии в целом по сетевой организации в отчетном периоде, а также динамика по отношению к году, предшествующему отчетному*</t>
  </si>
  <si>
    <t>Динамика изменения показателя, %</t>
  </si>
  <si>
    <t xml:space="preserve">Показатель средней продолжительности прекращений передачи электрической энергии (Пsaidi) </t>
  </si>
  <si>
    <t>1.1</t>
  </si>
  <si>
    <t>ВН (110 кВ и выше)</t>
  </si>
  <si>
    <t>1.2</t>
  </si>
  <si>
    <t>СН1 (35-60 кВ)</t>
  </si>
  <si>
    <t>1.3</t>
  </si>
  <si>
    <t>СН2 (1-20 кВ)</t>
  </si>
  <si>
    <t>1.4</t>
  </si>
  <si>
    <t>НН (до 1 кВ)</t>
  </si>
  <si>
    <t>2</t>
  </si>
  <si>
    <t xml:space="preserve">Показатель средней частоты прекращений передачи электрической энергии (Пsaifi) </t>
  </si>
  <si>
    <t>2.1</t>
  </si>
  <si>
    <t>2.2</t>
  </si>
  <si>
    <t>2.3</t>
  </si>
  <si>
    <t>2.4</t>
  </si>
  <si>
    <t xml:space="preserve">3 </t>
  </si>
  <si>
    <t xml:space="preserve">Показатель средней продолжительности прекращений передачи электрической энергии, связанных с прведением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(Пsaidiплан) </t>
  </si>
  <si>
    <t>3.1</t>
  </si>
  <si>
    <t>3.2</t>
  </si>
  <si>
    <t>3.3</t>
  </si>
  <si>
    <t>3.4</t>
  </si>
  <si>
    <t>4</t>
  </si>
  <si>
    <t xml:space="preserve">Показатель средней частоты прекращений передачи электрической энергии, связанных с прведением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(Пsaifiплан) </t>
  </si>
  <si>
    <t>4.1</t>
  </si>
  <si>
    <t>4.2</t>
  </si>
  <si>
    <t>4.3</t>
  </si>
  <si>
    <t>4.4</t>
  </si>
  <si>
    <t>5</t>
  </si>
  <si>
    <t>Количество случаев нарушения качества электрической энергии, подтвержденных актами контролирующих организаций и (или) решениями суда, шт</t>
  </si>
  <si>
    <t>5.1</t>
  </si>
  <si>
    <t xml:space="preserve">В том числе количество случаев нарушения качества электрической энергии по вине сетевой организации, подтвержденных актами контролирующих организаций и (или) решениями суда, шт </t>
  </si>
  <si>
    <t>*Расчет индикативных показателей saidi saifi производился в соответствии с п. 2.2 Методических указаний по расчету уровня надежности и качества поставляемых товаров и оказываемых услуг для организации по управлению единой национальной (общероссийской) электрической сетью и территориальных сетевых организаций (утвержденных приказом № 1256 от 29 ноября 2016 года). В расчетах использовались точки поставки потребителей услуг сетевой организации, в отношении которых произошло прекращение передачи электрической энергии в рамках технологического нарушения.</t>
  </si>
  <si>
    <t>Структурная единица сетевой организации</t>
  </si>
  <si>
    <t>Показатель средней продолжительности прекращений передачи электрической энергии,</t>
  </si>
  <si>
    <t>Показатель средней частоты прекращений передачи электрической энергии,</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</si>
  <si>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</si>
  <si>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t>
  </si>
  <si>
    <t>Показатель качества оказания услуг по передаче электрической энергии (отношение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 обслуживаемых такой структурной единицей сетевой организации в отчетном периоде)</t>
  </si>
  <si>
    <t>Планируемые мероприятия, направленные на повышение качества оказания услуг по передаче электроэнергии, с указанием сроков</t>
  </si>
  <si>
    <t>CH2</t>
  </si>
  <si>
    <t>CH1</t>
  </si>
  <si>
    <t xml:space="preserve">  </t>
  </si>
  <si>
    <t>3.1 Информация о наличии невостребованной мощности</t>
  </si>
  <si>
    <t>Наименование структурных подразделений</t>
  </si>
  <si>
    <t>S мощ. ЦП, МВА</t>
  </si>
  <si>
    <t>Прогноз увеличения мощности по заключенным договорам, МВт</t>
  </si>
  <si>
    <t>Суммарная мощность энергопринимающих устройств заявителей, МВт</t>
  </si>
  <si>
    <t>Не востребованная мощность, МВА</t>
  </si>
  <si>
    <t xml:space="preserve">Таблица 4.1 </t>
  </si>
  <si>
    <t xml:space="preserve">Категории обращений потребителей </t>
  </si>
  <si>
    <t xml:space="preserve">Формы обслуживания </t>
  </si>
  <si>
    <t>АУ</t>
  </si>
  <si>
    <t>ЦПО</t>
  </si>
  <si>
    <t>ОПО</t>
  </si>
  <si>
    <t>ВПО</t>
  </si>
  <si>
    <t>ОрПО</t>
  </si>
  <si>
    <t>СПО</t>
  </si>
  <si>
    <t>ЗПО</t>
  </si>
  <si>
    <t>Очная форма</t>
  </si>
  <si>
    <t>Заочная форма с использованием телефонной связи</t>
  </si>
  <si>
    <t xml:space="preserve">Электронная форма с использованием сети интернет </t>
  </si>
  <si>
    <t>Письменная форма с использованием почтовой связи</t>
  </si>
  <si>
    <t xml:space="preserve">Прочее </t>
  </si>
  <si>
    <t>2014</t>
  </si>
  <si>
    <t>2015г.</t>
  </si>
  <si>
    <t>Динамика изменения показателя %</t>
  </si>
  <si>
    <t>Всего обращений потребителей, в т.ч.</t>
  </si>
  <si>
    <t xml:space="preserve">оказание услуг по передаче э/э </t>
  </si>
  <si>
    <t xml:space="preserve">осуществление технологического присоединения </t>
  </si>
  <si>
    <t>коммерческий учёт э/э</t>
  </si>
  <si>
    <t xml:space="preserve">1.4 </t>
  </si>
  <si>
    <t xml:space="preserve">качество обслуживания </t>
  </si>
  <si>
    <t>1.5</t>
  </si>
  <si>
    <t>техническое обслуживание электросетевых объектов</t>
  </si>
  <si>
    <t>1.6</t>
  </si>
  <si>
    <t>прочее (указать)</t>
  </si>
  <si>
    <r>
      <rPr>
        <sz val="11"/>
        <color rgb="FF000000"/>
        <rFont val="Calibri"/>
        <family val="2"/>
        <charset val="204"/>
      </rPr>
      <t>2</t>
    </r>
    <r>
      <rPr>
        <vertAlign val="superscript"/>
        <sz val="8"/>
        <color rgb="FF000000"/>
        <rFont val="Calibri"/>
        <family val="2"/>
        <charset val="204"/>
      </rPr>
      <t>1</t>
    </r>
  </si>
  <si>
    <t>Жалобы</t>
  </si>
  <si>
    <t>2.1.1</t>
  </si>
  <si>
    <r>
      <rPr>
        <sz val="11"/>
        <color rgb="FF000000"/>
        <rFont val="Calibri"/>
        <family val="2"/>
        <charset val="204"/>
      </rPr>
      <t>качество услуг по передаче э/э</t>
    </r>
    <r>
      <rPr>
        <vertAlign val="superscript"/>
        <sz val="8"/>
        <color rgb="FF000000"/>
        <rFont val="Calibri"/>
        <family val="2"/>
        <charset val="204"/>
      </rPr>
      <t>2</t>
    </r>
  </si>
  <si>
    <t>2.1.2</t>
  </si>
  <si>
    <r>
      <rPr>
        <sz val="11"/>
        <color rgb="FF000000"/>
        <rFont val="Calibri"/>
        <family val="2"/>
        <charset val="204"/>
      </rPr>
      <t>Качество э/э</t>
    </r>
    <r>
      <rPr>
        <vertAlign val="superscript"/>
        <sz val="8"/>
        <color rgb="FF000000"/>
        <rFont val="Calibri"/>
        <family val="2"/>
        <charset val="204"/>
      </rPr>
      <t>3</t>
    </r>
  </si>
  <si>
    <t>2.5</t>
  </si>
  <si>
    <t>техническое обслуживание объектов электросетевого хозяйства</t>
  </si>
  <si>
    <t>2.6</t>
  </si>
  <si>
    <t xml:space="preserve">3. </t>
  </si>
  <si>
    <t>Заявка на оказание услуг</t>
  </si>
  <si>
    <t>по технологическому присоединению</t>
  </si>
  <si>
    <t>на заключение договора на оказание услуг по передаче э/э</t>
  </si>
  <si>
    <t>организация коммерческого учёта э/э</t>
  </si>
  <si>
    <t xml:space="preserve">3.4 </t>
  </si>
  <si>
    <t>,</t>
  </si>
  <si>
    <t xml:space="preserve">Примечание:
1 - в графе указываются случаи сообщений потребителем информации о ненадлежащем качестве регулируемых услуг, предоставляемых потребителю, а также о ненадлежащем качестве обслуживания потребителя. Указываются жалобы, которые: 
- относятся к регулируемым видам услуг сетевых организаций;
- установлена обоснованность жалобы о нарушении нрав или охраняемых законом интересов потребителя, в том числе о предоставлении услуг ненадлежащего качества;
Случаи, при которых обращение не отображается как жалоба:
- повторное обращение, по которому потребителю уже был предоставлен ответ по существу в связи с ранее направленными жалобами, и при этом в повторном обращении не приводятся новые доводы или обстоятельства;
- обращение, подлежащее или находящееся на рассмотрении в суде в соответствии с законодательством РФ;
- обращение по спорам в рамках оказания услуг по передаче электрической энергии с субъектами рынков э/э.
2- в строке 2.1.1 не учитываются обращения потребителей с сообщением о прекращении передачи электрической энергии, а также жалобы на прекращение передачи электрической энергии при ограничениях режима потребления э/э в случаях:
-  плановых ограничений режима потребления электрической энергии в отношении потребителей в случае проведения ремонтных работ на объектах электросетевого хозяйства сетевой организации, к которым присоединены энергопринимающие устройства потребителя, либо необходимости проведения ремонтных работ на объектах электросетевого хозяйства смежных сетевых организаций (иных владельцев объектов электросетевого хозяйства), превышающих время отключения электрической энергии, регламентированное действующим законодательством РФ.
-  нарушения своих обязательств потребителем;
-  возникновения (угроза возникновения) аварийных электроэнергетических режимов;
-  выявления факта ненадлежащего технологического присоединения энергопринимаюших устройств потребителя к объектам электросетевого хозяйства;
-  прекращения обязательств по оказанию услуг по передаче электрической энергии в отношении энергопринимаюших устройств потребителя по договору оказания услуг по передаче электрической энергии.
3 -  в  строке 2.1.2 учитываются жалобы на ненадлежащее качество электрической энергии, по факту рассмотрения которых по результатам измерений качества электрической энергией подтверждено несоответствие показателей качества электрической энергии установленным требованиям, в том, числе с подтверждением протоколами измерений, проведенных сетевой организацией, либо иной организацией, аккредитованной в установленном порядке на проведение испытаний (измерений) показателей качества электрической энергии. При этом в строке 2.1.2 не учитываются жалобы потребителей, если установлено, что виновником ухудшения качества электрической электроэнергии является сам потребитель или иное лицо, не связанное е сетевой организацией, а также в случаях, если нарушения возникли в результате стихийных бедствий, аварий и иных событий, произошедших не по вине сетевой организации.
</t>
  </si>
  <si>
    <t>N</t>
  </si>
  <si>
    <t>Категория присоединения потребителей услуг по передаче электрической энергии в разбивке по мощности, в динамике по годам</t>
  </si>
  <si>
    <t>до 15 кВт включительно</t>
  </si>
  <si>
    <t>свыше 15 кВт и до 150 кВт включительно</t>
  </si>
  <si>
    <t>свыше 150 кВт и менее 670 кВт</t>
  </si>
  <si>
    <t>не менее 670 кВт</t>
  </si>
  <si>
    <t>объекты по производству электрической энергии</t>
  </si>
  <si>
    <t>Число заявок на технологическое присоединение, поданных заявителями, штуки</t>
  </si>
  <si>
    <t>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штуки</t>
  </si>
  <si>
    <t>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с нарушением сроков, подтвержденным актами контролирующих организаций и (или) решениями суда, штуки, в том числе:</t>
  </si>
  <si>
    <t>по вине сетевой организации</t>
  </si>
  <si>
    <t>по вине сторонних лиц</t>
  </si>
  <si>
    <t>Средняя продолжительность подготовки и направления проекта договора об осуществлении технологического присоединения к электрическим сетям, дней</t>
  </si>
  <si>
    <t>Число заключенных договоров об осуществлении технологического присоединения к электрическим сетям, штуки</t>
  </si>
  <si>
    <t>Число исполненных договоров об осуществлении технологического присоединения к электрическим сетям, штуки</t>
  </si>
  <si>
    <t>Число исполненных договоров об осуществлении технологического присоединения к электрическим сетям, по которым произошло нарушение сроков, подтвержденное актами контролирующих организаций и (или) решениями суда, штуки, в том числе:</t>
  </si>
  <si>
    <t>по вине заявителя</t>
  </si>
  <si>
    <t>Средняя продолжительность исполнения договоров об осуществлении технологического присоединения к электрическим сетям, дней</t>
  </si>
  <si>
    <r>
      <rPr>
        <b/>
        <sz val="11"/>
        <color rgb="FF000000"/>
        <rFont val="Calibri"/>
        <family val="2"/>
        <charset val="204"/>
      </rPr>
      <t>2</t>
    </r>
    <r>
      <rPr>
        <b/>
        <vertAlign val="superscript"/>
        <sz val="8"/>
        <color rgb="FF000000"/>
        <rFont val="Calibri"/>
        <family val="2"/>
        <charset val="204"/>
      </rPr>
      <t>1</t>
    </r>
  </si>
  <si>
    <t>Офис обслуживания потребителей</t>
  </si>
  <si>
    <t>Тип офиса</t>
  </si>
  <si>
    <t>Адрес местанахождения</t>
  </si>
  <si>
    <t>Номер телефона. Адрес электронной почты.</t>
  </si>
  <si>
    <t>Режим работы</t>
  </si>
  <si>
    <t>Предоставляемые услуги</t>
  </si>
  <si>
    <t>Количество потребителей,обратившихся очно в отчетном периоде</t>
  </si>
  <si>
    <t>Среднее время на обслуживания потребителя. Мин</t>
  </si>
  <si>
    <t>Среднее время ожидания потребителя в очереди. Мин</t>
  </si>
  <si>
    <t>Количество сторонних организаций на территории офиса обслуживания (при наличии указать название организаций)</t>
  </si>
  <si>
    <t>ЦОП ООО "Ивановские электрические сети"</t>
  </si>
  <si>
    <t>Центр обслуживания потребителей</t>
  </si>
  <si>
    <t xml:space="preserve"> info@ivels.ru</t>
  </si>
  <si>
    <t>Понедельник-пятница с 8.00 до 17.00 (перерыв на обед с 12.00-13.00)</t>
  </si>
  <si>
    <t>Технологисеское присодинение, дополнительные услуги, прием обращений</t>
  </si>
  <si>
    <t xml:space="preserve">Наименование </t>
  </si>
  <si>
    <t>Перечень номеров телефонов, выделенных для обслуживания потребителей: Номер телефона по вопросам электроснабжения; Номер телефонов центров обработки телефонных вызавов.</t>
  </si>
  <si>
    <t>номер телефона</t>
  </si>
  <si>
    <t>Общее количество телефонных вызовов от потребителей по выделенным номерам телефонов</t>
  </si>
  <si>
    <t>единицы.</t>
  </si>
  <si>
    <t>Общее число телефонных вызовов от потребителей, на которые ответил оператор сетевой организации</t>
  </si>
  <si>
    <t>Общее число телефонных вызовов от потребителей, обработанных автоматически системой интерактивного голосового меню</t>
  </si>
  <si>
    <t xml:space="preserve">Среднее время ожидания ответа потребителем при телефонном вызове на выделенные номера телефонов за текущий период </t>
  </si>
  <si>
    <t>мин.</t>
  </si>
  <si>
    <t>0 мин</t>
  </si>
  <si>
    <t xml:space="preserve">Среднее время обработки телефонного вызова от потребителя на выделенные телефонные номера  за текущий период </t>
  </si>
  <si>
    <t>4.4.</t>
  </si>
  <si>
    <t>Всего, за 2015 год поступило 16567 обращений, из которых 14 – жалоб, 875 запросов справочной информации/консультации, 6003 заявки на оказание услуг, 1422 отзыва о деятельности компании, 197 предложений потребителя по повышению качества обслуживания и 8056 прочие обращения. Большую долю составляют обращения с категорией - заявки на оказание услуг в которую входят заявки на дополнительные услуги. Количество заявок на дополнительные услуги в сравнении с 2014г. выросло на 37 %, вероятнее всего связано с обновление ЦОП в которых на месте получить консультацию и оформить заявку. Сравнивая показатели 2014 года и 2015 года можно отметить положительную динамику снижения количества обращений, поступивших с запросом справочной информации и консультации. Снижение составляет 81 %. На основании вышеизложенного можно сделать вывод о росте уровня информированности потребителей о видах предоставляемых филиалом услуг и порядке их оказания.</t>
  </si>
  <si>
    <t>4.5.</t>
  </si>
  <si>
    <t xml:space="preserve">Дополнительные услуги (не указанные в стандарте)
1. Услуги по техническому и оперативному обслуживанию электроустановок – услуги по выполнению комплекса организационно-технических мероприятий планово-предупредительного характера по поддержанию подстанций, воздушных линий, кабельных линий, распределительных устройств и прочих электроустановок в исправном и работоспособном состоянии;
2. Автотранспортные услуги  - услуги легкового, грузового автотранспорта, а также спецтранспорта;
3. Услуга связи – услуги местной телефонной связи,  предоставление в пользование цифровых каналов связи;
4. Услуги по испытаниям средств защиты и  приспособлений – услуги по проверке соответствия техническим нормам и выявлению дефектов средств защиты и приспособлений;
5. Услуги по испытаниям и измерениям электроустановок – услуги по испытанию трансформаторного масла, трансформатора, кабельных линий и прочих электроустановок, измерение сопротивления заземляющих устройств, измерение сопротивления петли «фаза-нуль», измерение сопротивления изоляции проводов, кабелей, аппаратуры
6. Услуги по ремонту и обслуживанию уличного освещения - услуги по выполнению комплекса организационно-технических мероприятий планово-предупредительного характера по поддержанию уличного освещения в исправном и работоспособном состоянии, а также выполнение работ по восстановлению его работоспособности;
7. Аренда имущества – аренда недвижимого имущества, аренда оборудования, аренда земельных участков, предоставление места под размещение оборудования на мачтовых сооружениях, техническое использование опор;
8. СМР и ремонтные работы – услуги по строительству объектов электроэнергетики, а также выполнение работ по восстановлению их работоспособности;
9. Услуги по согласованию и выдаче технической документации – услуги по разработке и выдаче технических условий для выполнения работ в охранных зонах электоустановок.
</t>
  </si>
  <si>
    <t>4.6.</t>
  </si>
  <si>
    <t>Обслуживание вне очереди</t>
  </si>
  <si>
    <t>4.7.</t>
  </si>
  <si>
    <t>Ежемесячное анкетирование потребителей</t>
  </si>
  <si>
    <t>4.8.</t>
  </si>
  <si>
    <t xml:space="preserve">Результатами взаимодействия с потребителями ОАО «МРСК Волги» в 2014г. явились:
1. Переезд ЦОП Западного ПО, ЦОП Орского ПО и ЦОП Восточного ПО в отдельное здание, которое соответствует требованиям ЕСО.
2. Разработана информационной памятки потребителю и даны предложения для ее размещения на сайте http://www.mrsk-volgi.ru/ru/.
3. Смена наименований ЦОК на ЦОП.
</t>
  </si>
  <si>
    <t xml:space="preserve">Дополнительные услуги (не указанные в стандарте)
1. Услуги по техническому и оперативному обслуживанию электроустановок – услуги по выполнению комплекса организационно-технических мероприятий планово-предупредительного характера по поддержанию подстанций, воздушных линий, кабельных линий, распределительных устройств и прочих электроустановок в исправном и работоспособном состоянии;
2. Автотранспортные услуги  - услуги легкового, грузового автотранспорта, а также спецтранспорта;
3. Услуга связи – услуги местной телефонной связи,  предоставление в пользование цифровых каналов связи;
4. Услуги по испытаниям средств защиты и  приспособлений – услуги по проверке соответствия техническим нормам и выявлению дефектов средств защиты и приспособлений;
5. Услуги по испытаниям и измерениям электроустановок – услуги по испытанию трансформаторного масла, трансформатора, кабельных линий и прочих электроустановок, измерение сопротивления заземляющих устройств, измерение сопротивления петли «фаза-нуль», измерение сопротивления изоляции проводов, кабелей, аппаратуры
6. Услуги по ремонту и обслуживанию уличного освещения - услуги по выполнению комплекса организационно-технических мероприятий планово-предупредительного характера по поддержанию уличного освещения в исправном и работоспособном состоянии, а также выполнение работ по восстановлению его работоспособности;
7. Аренда имущества – аренда недвижимого имущества, аренда оборудования, аренда земельных участков, предоставление места под размещение оборудования на мачтовых сооружениях, техническое использование опор;
8. СМР и ремонтные работы – услуги по строительству объектов электроэнергетики, а также выполнение работ по восстановлению их работоспособности;
9. Услуги по согласованию и выдаче технической документации – услуги по разработке и выдаче технических условий для выполнения работ в охранных зонах электоустановок;
10. ТП под Ключ– выполнение мероприятий заявителя при технологическом присоединении.
</t>
  </si>
  <si>
    <t>№/№</t>
  </si>
  <si>
    <t>Заявитель</t>
  </si>
  <si>
    <t>Номер анкеты</t>
  </si>
  <si>
    <t>Дата заполнения анкеты</t>
  </si>
  <si>
    <t>Вопросы указанные в анкете</t>
  </si>
  <si>
    <t>Качество обслуживания при посещении офисов обслуживания потребителей (полнота и доступность информации о деятельности Общества)</t>
  </si>
  <si>
    <t>Удобство способа подачи заявки на оказание услуг</t>
  </si>
  <si>
    <t>Компетентность, грамотность, культура общения сотрудников Общества</t>
  </si>
  <si>
    <t>Своевременность предоставления ответа по Вашему обращению</t>
  </si>
  <si>
    <t>Соблюдение сроков заключения договоров на оказание услуг</t>
  </si>
  <si>
    <t>Качество выполнения работ по договору оказания услуг со стороны сетевой организации</t>
  </si>
  <si>
    <t>Оперативность реагирования работников компании при возникновении чрезвычайных ситуаций/аварий</t>
  </si>
  <si>
    <t>Уровень внутреннего оснащения мест приема потребителей</t>
  </si>
  <si>
    <t>Простота и доступность информационно-справочных материалов, необходимых для оформления заявки на оказание услуг</t>
  </si>
  <si>
    <t>Удовлетворенность деятельностью компании в целом</t>
  </si>
  <si>
    <t>Оценочный 
балл</t>
  </si>
  <si>
    <t>Информация по обращениям потребителей</t>
  </si>
  <si>
    <t>№ п/п</t>
  </si>
  <si>
    <t xml:space="preserve">Входящий номер </t>
  </si>
  <si>
    <t xml:space="preserve">Распределение по каналам коммуникации  </t>
  </si>
  <si>
    <t>Распределение обращений по причинам</t>
  </si>
  <si>
    <t>Дата получения</t>
  </si>
  <si>
    <t>Причина (краткое сод-е)</t>
  </si>
  <si>
    <t>Содержащее жалобу</t>
  </si>
  <si>
    <t>Содержащее заявку на оказание услуг</t>
  </si>
  <si>
    <t>Результат рассмотрения</t>
  </si>
  <si>
    <t>2019</t>
  </si>
  <si>
    <t>153012, ул.Третьего Интернационала, д. 22. г. Иваново</t>
  </si>
  <si>
    <t>3.5. Стоимость технологического присоединения к электрическим сетям сетевой организации (не заполняется, в случае наличия на официальном сайте сетевой организации в сети Интернет интерактивного инструмента, который позволяет автоматически рассчитывать стоимость технологического присоединения при вводе параметров, предусмотренных настоящим пунктом).</t>
  </si>
  <si>
    <t>Мощность энергопринимающих устройств заявителя, кВт</t>
  </si>
  <si>
    <t>Категория надежности</t>
  </si>
  <si>
    <t>I-II</t>
  </si>
  <si>
    <t>III</t>
  </si>
  <si>
    <t>Расстояние до границ земельного участка заявителя, м</t>
  </si>
  <si>
    <t>Необходимость строительства подстанции</t>
  </si>
  <si>
    <t>Тип линии</t>
  </si>
  <si>
    <t>500 - сельская местность/</t>
  </si>
  <si>
    <t>Да</t>
  </si>
  <si>
    <t>КЛ</t>
  </si>
  <si>
    <t>300 - городская местность</t>
  </si>
  <si>
    <t>ВЛ</t>
  </si>
  <si>
    <t>Нет</t>
  </si>
  <si>
    <t xml:space="preserve">8 (800) 100-93-35
</t>
  </si>
  <si>
    <t>2020*</t>
  </si>
  <si>
    <t>Ссылка на приказ РСТ
http://ivels.ru/?page_id=200</t>
  </si>
  <si>
    <t>2020</t>
  </si>
  <si>
    <t>по состоянию на 31.12.2020</t>
  </si>
  <si>
    <t>2021*</t>
  </si>
  <si>
    <t>Заявки на ТП, не реализованные в 2021г.,МВт</t>
  </si>
  <si>
    <t>2021</t>
  </si>
  <si>
    <t>Рейтинг сетевой организации по качеству оказания услуг по передаче электрической энергии, а также по качеству электрической энергии в 2021 г.*</t>
  </si>
  <si>
    <t>Остаток основных средств на 31.12.2021 г.</t>
  </si>
  <si>
    <t>Остаток основных средств на 01.01.2021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</si>
</sst>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р_._-;\-* #,##0_р_._-;_-* \-_р_._-;_-@_-"/>
    <numFmt numFmtId="165" formatCode="_-* #,##0.0_р_._-;\-* #,##0.0_р_._-;_-* \-?_р_._-;_-@_-"/>
    <numFmt numFmtId="166" formatCode="0.00000"/>
    <numFmt numFmtId="167" formatCode="0.0000"/>
  </numFmts>
  <fonts count="35" x14ac:knownFonts="1">
    <font>
      <sz val="11"/>
      <color rgb="FF000000"/>
      <name val="Calibri"/>
      <family val="2"/>
      <charset val="204"/>
    </font>
    <font>
      <b/>
      <sz val="11"/>
      <color rgb="FF37464E"/>
      <name val="Arial"/>
      <family val="2"/>
      <charset val="204"/>
    </font>
    <font>
      <sz val="11"/>
      <color rgb="FF37464E"/>
      <name val="Arial"/>
      <family val="2"/>
      <charset val="204"/>
    </font>
    <font>
      <b/>
      <sz val="14"/>
      <name val="Times New Roman"/>
      <family val="1"/>
      <charset val="204"/>
    </font>
    <font>
      <sz val="10"/>
      <name val="Arial Cyr"/>
      <charset val="204"/>
    </font>
    <font>
      <sz val="16"/>
      <name val="Times New Roman"/>
      <family val="1"/>
      <charset val="204"/>
    </font>
    <font>
      <sz val="14"/>
      <name val="Times New Roman"/>
      <family val="1"/>
      <charset val="204"/>
    </font>
    <font>
      <b/>
      <sz val="18"/>
      <name val="Times New Roman"/>
      <family val="1"/>
      <charset val="204"/>
    </font>
    <font>
      <sz val="11"/>
      <color rgb="FF000000"/>
      <name val="Calibri"/>
      <family val="2"/>
      <charset val="1"/>
    </font>
    <font>
      <sz val="12"/>
      <color rgb="FF000000"/>
      <name val="Times New Roman"/>
      <family val="1"/>
      <charset val="204"/>
    </font>
    <font>
      <sz val="9"/>
      <color rgb="FF000000"/>
      <name val="Times New Roman"/>
      <family val="1"/>
      <charset val="204"/>
    </font>
    <font>
      <b/>
      <sz val="12"/>
      <name val="Times New Roman"/>
      <family val="1"/>
      <charset val="204"/>
    </font>
    <font>
      <sz val="12"/>
      <name val="Times New Roman"/>
      <family val="1"/>
      <charset val="204"/>
    </font>
    <font>
      <sz val="10"/>
      <color rgb="FF000000"/>
      <name val="Calibri"/>
      <family val="2"/>
      <charset val="1"/>
    </font>
    <font>
      <sz val="10"/>
      <name val="Times New Roman"/>
      <family val="1"/>
      <charset val="204"/>
    </font>
    <font>
      <sz val="10"/>
      <color rgb="FF000000"/>
      <name val="Times New Roman"/>
      <family val="1"/>
      <charset val="204"/>
    </font>
    <font>
      <b/>
      <sz val="10"/>
      <color rgb="FF00B050"/>
      <name val="Calibri"/>
      <family val="2"/>
      <charset val="204"/>
    </font>
    <font>
      <sz val="10"/>
      <name val="Calibri"/>
      <family val="2"/>
      <charset val="204"/>
    </font>
    <font>
      <sz val="11"/>
      <color rgb="FF000000"/>
      <name val="Times New Roman"/>
      <family val="1"/>
      <charset val="204"/>
    </font>
    <font>
      <vertAlign val="superscript"/>
      <sz val="8"/>
      <color rgb="FF000000"/>
      <name val="Calibri"/>
      <family val="2"/>
      <charset val="204"/>
    </font>
    <font>
      <b/>
      <sz val="9"/>
      <color rgb="FF000000"/>
      <name val="Tahoma"/>
      <family val="2"/>
      <charset val="204"/>
    </font>
    <font>
      <sz val="9"/>
      <color rgb="FF000000"/>
      <name val="Tahoma"/>
      <family val="2"/>
      <charset val="204"/>
    </font>
    <font>
      <sz val="10"/>
      <name val="Arial"/>
      <family val="2"/>
      <charset val="204"/>
    </font>
    <font>
      <sz val="11"/>
      <name val="Calibri"/>
      <family val="2"/>
      <charset val="204"/>
    </font>
    <font>
      <b/>
      <sz val="11"/>
      <color rgb="FF000000"/>
      <name val="Calibri"/>
      <family val="2"/>
      <charset val="204"/>
    </font>
    <font>
      <b/>
      <sz val="10"/>
      <color rgb="FF000000"/>
      <name val="Times New Roman"/>
      <family val="1"/>
      <charset val="204"/>
    </font>
    <font>
      <b/>
      <vertAlign val="superscript"/>
      <sz val="8"/>
      <color rgb="FF000000"/>
      <name val="Calibri"/>
      <family val="2"/>
      <charset val="204"/>
    </font>
    <font>
      <sz val="8"/>
      <name val="Times New Roman"/>
      <family val="1"/>
      <charset val="204"/>
    </font>
    <font>
      <sz val="14"/>
      <color rgb="FF000000"/>
      <name val="Times New Roman"/>
      <family val="1"/>
      <charset val="204"/>
    </font>
    <font>
      <b/>
      <sz val="8"/>
      <name val="Times New Roman"/>
      <family val="1"/>
      <charset val="204"/>
    </font>
    <font>
      <sz val="9"/>
      <name val="Times New Roman"/>
      <family val="1"/>
      <charset val="204"/>
    </font>
    <font>
      <sz val="8"/>
      <color rgb="FF000000"/>
      <name val="Times New Roman"/>
      <family val="1"/>
      <charset val="204"/>
    </font>
    <font>
      <sz val="11"/>
      <color rgb="FF000000"/>
      <name val="Calibri"/>
      <family val="2"/>
      <charset val="204"/>
    </font>
    <font>
      <sz val="14"/>
      <color theme="1"/>
      <name val="Times New Roman"/>
      <family val="1"/>
      <charset val="204"/>
    </font>
    <font>
      <sz val="12"/>
      <color theme="1"/>
      <name val="Arial"/>
      <family val="2"/>
      <charset val="204"/>
    </font>
  </fonts>
  <fills count="12">
    <fill>
      <patternFill patternType="none"/>
    </fill>
    <fill>
      <patternFill patternType="gray125"/>
    </fill>
    <fill>
      <patternFill patternType="solid">
        <fgColor rgb="FFFFCC00"/>
        <bgColor rgb="FFFFC000"/>
      </patternFill>
    </fill>
    <fill>
      <patternFill patternType="solid">
        <fgColor rgb="FFDBDBDB"/>
        <bgColor rgb="FFD9D9D9"/>
      </patternFill>
    </fill>
    <fill>
      <patternFill patternType="solid">
        <fgColor rgb="FFBDD7EE"/>
        <bgColor rgb="FFD9D9D9"/>
      </patternFill>
    </fill>
    <fill>
      <patternFill patternType="solid">
        <fgColor rgb="FFFFFFFF"/>
        <bgColor rgb="FFFFFFCC"/>
      </patternFill>
    </fill>
    <fill>
      <patternFill patternType="solid">
        <fgColor rgb="FFD9D9D9"/>
        <bgColor rgb="FFDBDBDB"/>
      </patternFill>
    </fill>
    <fill>
      <patternFill patternType="solid">
        <fgColor rgb="FFFFFF00"/>
        <bgColor rgb="FFFFFF00"/>
      </patternFill>
    </fill>
    <fill>
      <patternFill patternType="solid">
        <fgColor rgb="FFFF0000"/>
        <bgColor rgb="FF993300"/>
      </patternFill>
    </fill>
    <fill>
      <patternFill patternType="solid">
        <fgColor rgb="FFFFC000"/>
        <bgColor rgb="FFFFCC00"/>
      </patternFill>
    </fill>
    <fill>
      <patternFill patternType="solid">
        <fgColor theme="0"/>
        <bgColor indexed="64"/>
      </patternFill>
    </fill>
    <fill>
      <patternFill patternType="solid">
        <fgColor rgb="FF92D050"/>
        <bgColor indexed="64"/>
      </patternFill>
    </fill>
  </fills>
  <borders count="44">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style="medium">
        <color auto="1"/>
      </top>
      <bottom style="thin">
        <color auto="1"/>
      </bottom>
      <diagonal/>
    </border>
    <border>
      <left/>
      <right style="thin">
        <color auto="1"/>
      </right>
      <top style="thin">
        <color auto="1"/>
      </top>
      <bottom style="medium">
        <color auto="1"/>
      </bottom>
      <diagonal/>
    </border>
    <border>
      <left/>
      <right style="thin">
        <color auto="1"/>
      </right>
      <top/>
      <bottom style="thin">
        <color auto="1"/>
      </bottom>
      <diagonal/>
    </border>
    <border>
      <left/>
      <right style="medium">
        <color auto="1"/>
      </right>
      <top style="thin">
        <color auto="1"/>
      </top>
      <bottom style="thin">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auto="1"/>
      </right>
      <top style="medium">
        <color auto="1"/>
      </top>
      <bottom style="medium">
        <color auto="1"/>
      </bottom>
      <diagonal/>
    </border>
    <border>
      <left/>
      <right style="thin">
        <color auto="1"/>
      </right>
      <top style="medium">
        <color auto="1"/>
      </top>
      <bottom style="thin">
        <color auto="1"/>
      </bottom>
      <diagonal/>
    </border>
  </borders>
  <cellStyleXfs count="3">
    <xf numFmtId="0" fontId="0" fillId="0" borderId="0"/>
    <xf numFmtId="9" fontId="32" fillId="0" borderId="0" applyBorder="0" applyProtection="0"/>
    <xf numFmtId="0" fontId="32" fillId="2" borderId="0" applyBorder="0"/>
  </cellStyleXfs>
  <cellXfs count="233">
    <xf numFmtId="0" fontId="0" fillId="0" borderId="0" xfId="0"/>
    <xf numFmtId="0" fontId="15" fillId="0" borderId="1" xfId="2" applyFont="1" applyFill="1" applyBorder="1" applyAlignment="1">
      <alignment horizontal="center" vertical="center"/>
    </xf>
    <xf numFmtId="0" fontId="1" fillId="0" borderId="1" xfId="0" applyFont="1" applyBorder="1" applyAlignment="1">
      <alignment horizontal="center" vertical="center" wrapText="1"/>
    </xf>
    <xf numFmtId="0" fontId="0" fillId="0" borderId="0" xfId="0" applyAlignment="1">
      <alignment horizontal="center"/>
    </xf>
    <xf numFmtId="0" fontId="1" fillId="0" borderId="1" xfId="0" applyFont="1" applyBorder="1" applyAlignment="1">
      <alignment vertical="center" wrapText="1"/>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1" fillId="4" borderId="1" xfId="0" applyFont="1" applyFill="1" applyBorder="1" applyAlignment="1">
      <alignment vertical="center" wrapText="1"/>
    </xf>
    <xf numFmtId="0" fontId="0" fillId="3" borderId="2" xfId="0" applyFill="1" applyBorder="1" applyAlignment="1">
      <alignment horizontal="center"/>
    </xf>
    <xf numFmtId="0" fontId="0" fillId="3" borderId="3" xfId="0" applyFill="1" applyBorder="1" applyAlignment="1">
      <alignment horizontal="center"/>
    </xf>
    <xf numFmtId="10" fontId="32" fillId="0" borderId="0" xfId="1" applyNumberFormat="1"/>
    <xf numFmtId="0" fontId="0" fillId="3" borderId="0" xfId="0" applyFill="1" applyAlignment="1">
      <alignment horizontal="center"/>
    </xf>
    <xf numFmtId="0" fontId="3" fillId="0" borderId="0" xfId="2" applyFont="1" applyFill="1"/>
    <xf numFmtId="0" fontId="4" fillId="0" borderId="0" xfId="2" applyFont="1" applyFill="1"/>
    <xf numFmtId="0" fontId="6" fillId="0" borderId="6" xfId="2" applyFont="1" applyFill="1" applyBorder="1" applyAlignment="1">
      <alignment horizontal="center" vertical="center" wrapText="1"/>
    </xf>
    <xf numFmtId="0" fontId="6" fillId="0" borderId="7" xfId="2" applyFont="1" applyFill="1" applyBorder="1" applyAlignment="1">
      <alignment horizontal="center" vertical="center" wrapText="1"/>
    </xf>
    <xf numFmtId="0" fontId="6" fillId="0" borderId="8" xfId="2" applyFont="1" applyFill="1" applyBorder="1" applyAlignment="1">
      <alignment horizontal="center" vertical="center" wrapText="1"/>
    </xf>
    <xf numFmtId="0" fontId="6" fillId="0" borderId="9" xfId="2" applyFont="1" applyFill="1" applyBorder="1" applyAlignment="1">
      <alignment horizontal="center" vertical="center" wrapText="1"/>
    </xf>
    <xf numFmtId="3" fontId="6" fillId="0" borderId="10" xfId="2" applyNumberFormat="1" applyFont="1" applyFill="1" applyBorder="1" applyAlignment="1">
      <alignment horizontal="right" vertical="center" wrapText="1" indent="1"/>
    </xf>
    <xf numFmtId="3" fontId="6" fillId="0" borderId="11" xfId="2" applyNumberFormat="1" applyFont="1" applyFill="1" applyBorder="1" applyAlignment="1">
      <alignment horizontal="right" vertical="center" wrapText="1" indent="1"/>
    </xf>
    <xf numFmtId="3" fontId="6" fillId="0" borderId="13" xfId="2" applyNumberFormat="1" applyFont="1" applyFill="1" applyBorder="1" applyAlignment="1">
      <alignment horizontal="right" vertical="center" wrapText="1" indent="1"/>
    </xf>
    <xf numFmtId="3" fontId="6" fillId="0" borderId="15" xfId="2" applyNumberFormat="1" applyFont="1" applyFill="1" applyBorder="1" applyAlignment="1">
      <alignment horizontal="right" vertical="center" wrapText="1" indent="1"/>
    </xf>
    <xf numFmtId="0" fontId="6" fillId="0" borderId="16" xfId="2" applyFont="1" applyFill="1" applyBorder="1" applyAlignment="1">
      <alignment horizontal="center" vertical="center" wrapText="1"/>
    </xf>
    <xf numFmtId="3" fontId="6" fillId="0" borderId="17" xfId="2" applyNumberFormat="1" applyFont="1" applyFill="1" applyBorder="1" applyAlignment="1">
      <alignment horizontal="right" vertical="center" wrapText="1" indent="1"/>
    </xf>
    <xf numFmtId="3" fontId="6" fillId="0" borderId="18" xfId="2" applyNumberFormat="1" applyFont="1" applyFill="1" applyBorder="1" applyAlignment="1">
      <alignment horizontal="right" vertical="center" wrapText="1" indent="1"/>
    </xf>
    <xf numFmtId="3" fontId="6" fillId="0" borderId="19" xfId="2" applyNumberFormat="1" applyFont="1" applyFill="1" applyBorder="1" applyAlignment="1">
      <alignment horizontal="right" vertical="center" wrapText="1" indent="1"/>
    </xf>
    <xf numFmtId="0" fontId="3" fillId="0" borderId="5" xfId="2" applyFont="1" applyFill="1" applyBorder="1" applyAlignment="1">
      <alignment horizontal="center" vertical="center" wrapText="1"/>
    </xf>
    <xf numFmtId="3" fontId="3" fillId="0" borderId="21" xfId="2" applyNumberFormat="1" applyFont="1" applyFill="1" applyBorder="1" applyAlignment="1">
      <alignment horizontal="right" vertical="center" wrapText="1" indent="1"/>
    </xf>
    <xf numFmtId="0" fontId="8" fillId="0" borderId="0" xfId="2" applyFont="1" applyFill="1"/>
    <xf numFmtId="0" fontId="9" fillId="0" borderId="0" xfId="2" applyFont="1" applyFill="1"/>
    <xf numFmtId="0" fontId="12" fillId="5" borderId="18" xfId="2" applyFont="1" applyFill="1" applyBorder="1" applyAlignment="1">
      <alignment horizontal="center" vertical="center"/>
    </xf>
    <xf numFmtId="0" fontId="12" fillId="5" borderId="20" xfId="2" applyFont="1" applyFill="1" applyBorder="1" applyAlignment="1">
      <alignment horizontal="center" vertical="center" wrapText="1"/>
    </xf>
    <xf numFmtId="0" fontId="12" fillId="5" borderId="25" xfId="2" applyFont="1" applyFill="1" applyBorder="1" applyAlignment="1">
      <alignment horizontal="center" vertical="center"/>
    </xf>
    <xf numFmtId="0" fontId="11" fillId="0" borderId="10" xfId="2" applyFont="1" applyFill="1" applyBorder="1" applyAlignment="1">
      <alignment wrapText="1"/>
    </xf>
    <xf numFmtId="2" fontId="11" fillId="5" borderId="26" xfId="2" applyNumberFormat="1" applyFont="1" applyFill="1" applyBorder="1" applyAlignment="1">
      <alignment horizontal="center" vertical="center"/>
    </xf>
    <xf numFmtId="164" fontId="11" fillId="5" borderId="8" xfId="2" applyNumberFormat="1" applyFont="1" applyFill="1" applyBorder="1" applyAlignment="1">
      <alignment horizontal="center" vertical="center"/>
    </xf>
    <xf numFmtId="0" fontId="12" fillId="0" borderId="13" xfId="2" applyFont="1" applyFill="1" applyBorder="1" applyAlignment="1">
      <alignment wrapText="1"/>
    </xf>
    <xf numFmtId="2" fontId="11" fillId="5" borderId="14" xfId="2" applyNumberFormat="1" applyFont="1" applyFill="1" applyBorder="1" applyAlignment="1">
      <alignment horizontal="center" vertical="center"/>
    </xf>
    <xf numFmtId="2" fontId="11" fillId="5" borderId="3" xfId="2" applyNumberFormat="1" applyFont="1" applyFill="1" applyBorder="1" applyAlignment="1">
      <alignment horizontal="center" vertical="center"/>
    </xf>
    <xf numFmtId="164" fontId="12" fillId="0" borderId="14" xfId="2" applyNumberFormat="1" applyFont="1" applyFill="1" applyBorder="1" applyAlignment="1">
      <alignment horizontal="center" vertical="center" wrapText="1"/>
    </xf>
    <xf numFmtId="164" fontId="12" fillId="5" borderId="14" xfId="2" applyNumberFormat="1" applyFont="1" applyFill="1" applyBorder="1" applyAlignment="1">
      <alignment vertical="center" wrapText="1"/>
    </xf>
    <xf numFmtId="0" fontId="11" fillId="0" borderId="13" xfId="2" applyFont="1" applyFill="1" applyBorder="1" applyAlignment="1">
      <alignment wrapText="1"/>
    </xf>
    <xf numFmtId="164" fontId="12" fillId="0" borderId="3" xfId="2" applyNumberFormat="1" applyFont="1" applyFill="1" applyBorder="1" applyAlignment="1">
      <alignment horizontal="center" vertical="center" wrapText="1"/>
    </xf>
    <xf numFmtId="164" fontId="12" fillId="0" borderId="27" xfId="2" applyNumberFormat="1" applyFont="1" applyFill="1" applyBorder="1" applyAlignment="1">
      <alignment horizontal="center" vertical="center" wrapText="1"/>
    </xf>
    <xf numFmtId="165" fontId="12" fillId="5" borderId="3" xfId="2" applyNumberFormat="1" applyFont="1" applyFill="1" applyBorder="1" applyAlignment="1">
      <alignment horizontal="center" vertical="center" wrapText="1"/>
    </xf>
    <xf numFmtId="164" fontId="12" fillId="0" borderId="14" xfId="2" applyNumberFormat="1" applyFont="1" applyFill="1" applyBorder="1" applyAlignment="1">
      <alignment horizontal="center" vertical="center"/>
    </xf>
    <xf numFmtId="0" fontId="12" fillId="0" borderId="17" xfId="2" applyFont="1" applyFill="1" applyBorder="1" applyAlignment="1">
      <alignment wrapText="1"/>
    </xf>
    <xf numFmtId="164" fontId="12" fillId="0" borderId="20" xfId="2" applyNumberFormat="1" applyFont="1" applyFill="1" applyBorder="1" applyAlignment="1">
      <alignment horizontal="center" vertical="center" wrapText="1"/>
    </xf>
    <xf numFmtId="0" fontId="9" fillId="0" borderId="1" xfId="2" applyFont="1" applyFill="1" applyBorder="1" applyAlignment="1">
      <alignment horizontal="center" vertical="center"/>
    </xf>
    <xf numFmtId="0" fontId="9" fillId="0" borderId="1" xfId="2" applyFont="1" applyFill="1" applyBorder="1" applyAlignment="1">
      <alignment wrapText="1"/>
    </xf>
    <xf numFmtId="0" fontId="9" fillId="0" borderId="1" xfId="2" applyFont="1" applyFill="1" applyBorder="1" applyAlignment="1">
      <alignment horizontal="center" vertical="center" wrapText="1"/>
    </xf>
    <xf numFmtId="0" fontId="9" fillId="0" borderId="1" xfId="2" applyFont="1" applyFill="1" applyBorder="1" applyAlignment="1">
      <alignment horizontal="left" vertical="top" wrapText="1"/>
    </xf>
    <xf numFmtId="0" fontId="13" fillId="0" borderId="0" xfId="2" applyFont="1" applyFill="1"/>
    <xf numFmtId="0" fontId="15" fillId="0" borderId="1" xfId="2" applyFont="1" applyFill="1" applyBorder="1" applyAlignment="1">
      <alignment horizontal="center" vertical="center" wrapText="1"/>
    </xf>
    <xf numFmtId="0" fontId="14" fillId="0" borderId="1" xfId="0" applyFont="1" applyBorder="1" applyAlignment="1">
      <alignment horizontal="center" vertical="center" wrapText="1"/>
    </xf>
    <xf numFmtId="49" fontId="15" fillId="0" borderId="1" xfId="2" applyNumberFormat="1" applyFont="1" applyFill="1" applyBorder="1" applyAlignment="1">
      <alignment horizontal="center" vertical="center"/>
    </xf>
    <xf numFmtId="49" fontId="15" fillId="0" borderId="1" xfId="2" applyNumberFormat="1" applyFont="1" applyFill="1" applyBorder="1" applyAlignment="1">
      <alignment horizontal="left" vertical="center" wrapText="1"/>
    </xf>
    <xf numFmtId="166" fontId="15" fillId="0" borderId="1" xfId="2" applyNumberFormat="1" applyFont="1" applyFill="1" applyBorder="1" applyAlignment="1">
      <alignment horizontal="center" vertical="center"/>
    </xf>
    <xf numFmtId="49" fontId="15" fillId="0" borderId="1" xfId="2" applyNumberFormat="1" applyFont="1" applyFill="1" applyBorder="1" applyAlignment="1">
      <alignment horizontal="right" vertical="center"/>
    </xf>
    <xf numFmtId="0" fontId="14" fillId="6" borderId="1" xfId="2" applyFont="1" applyFill="1" applyBorder="1" applyAlignment="1">
      <alignment horizontal="center" vertical="center" wrapText="1"/>
    </xf>
    <xf numFmtId="0" fontId="14" fillId="0" borderId="1" xfId="2" applyFont="1" applyFill="1" applyBorder="1" applyAlignment="1">
      <alignment horizontal="center" vertical="center" wrapText="1"/>
    </xf>
    <xf numFmtId="0" fontId="16" fillId="6" borderId="1" xfId="2" applyFont="1" applyFill="1" applyBorder="1" applyAlignment="1">
      <alignment horizontal="center" vertical="center" wrapText="1"/>
    </xf>
    <xf numFmtId="0" fontId="17" fillId="6" borderId="1" xfId="2" applyFont="1" applyFill="1" applyBorder="1" applyAlignment="1">
      <alignment horizontal="center" vertical="center" wrapText="1"/>
    </xf>
    <xf numFmtId="49" fontId="15" fillId="0" borderId="1" xfId="2" applyNumberFormat="1" applyFont="1" applyFill="1" applyBorder="1" applyAlignment="1">
      <alignment horizontal="center" vertical="center" wrapText="1"/>
    </xf>
    <xf numFmtId="166" fontId="14" fillId="0" borderId="1" xfId="2" applyNumberFormat="1" applyFont="1" applyFill="1" applyBorder="1" applyAlignment="1">
      <alignment horizontal="center" vertical="center" wrapText="1"/>
    </xf>
    <xf numFmtId="167" fontId="14" fillId="0" borderId="1" xfId="2" applyNumberFormat="1" applyFont="1" applyFill="1" applyBorder="1" applyAlignment="1">
      <alignment horizontal="center" vertical="center" wrapText="1"/>
    </xf>
    <xf numFmtId="0" fontId="14" fillId="6" borderId="1" xfId="2" applyFont="1" applyFill="1" applyBorder="1" applyAlignment="1">
      <alignment horizontal="justify" vertical="center" wrapText="1"/>
    </xf>
    <xf numFmtId="0" fontId="14" fillId="0" borderId="0" xfId="0" applyFont="1" applyAlignment="1">
      <alignment wrapText="1"/>
    </xf>
    <xf numFmtId="0" fontId="14" fillId="0" borderId="0" xfId="2" applyFont="1" applyFill="1"/>
    <xf numFmtId="0" fontId="12" fillId="0" borderId="1" xfId="2" applyFont="1" applyFill="1" applyBorder="1" applyAlignment="1">
      <alignment horizontal="center" vertical="center" wrapText="1"/>
    </xf>
    <xf numFmtId="0" fontId="9" fillId="0" borderId="1" xfId="2" applyFont="1" applyFill="1" applyBorder="1"/>
    <xf numFmtId="0" fontId="0" fillId="0" borderId="0" xfId="0" applyAlignment="1">
      <alignment horizontal="center" vertical="center"/>
    </xf>
    <xf numFmtId="0" fontId="0" fillId="0" borderId="0" xfId="0" applyAlignment="1">
      <alignment horizontal="right"/>
    </xf>
    <xf numFmtId="0" fontId="18" fillId="0" borderId="0" xfId="0" applyFont="1" applyAlignment="1">
      <alignment horizontal="center" vertical="center" wrapText="1"/>
    </xf>
    <xf numFmtId="49" fontId="15" fillId="0" borderId="1" xfId="0" applyNumberFormat="1" applyFont="1" applyBorder="1" applyAlignment="1">
      <alignment horizontal="center" vertical="center" wrapText="1"/>
    </xf>
    <xf numFmtId="49" fontId="15" fillId="0" borderId="0" xfId="0" applyNumberFormat="1" applyFont="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1"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15" fillId="0" borderId="1" xfId="0" applyFont="1" applyBorder="1" applyAlignment="1">
      <alignment horizontal="center" vertical="center" wrapText="1"/>
    </xf>
    <xf numFmtId="0" fontId="0" fillId="0" borderId="1" xfId="0" applyBorder="1"/>
    <xf numFmtId="0" fontId="0" fillId="0" borderId="1" xfId="0" applyBorder="1" applyAlignment="1">
      <alignment horizontal="center" vertical="center"/>
    </xf>
    <xf numFmtId="49" fontId="0" fillId="0" borderId="1" xfId="0" applyNumberFormat="1" applyBorder="1" applyAlignment="1">
      <alignment horizontal="center" vertical="center" wrapText="1"/>
    </xf>
    <xf numFmtId="0" fontId="0" fillId="7" borderId="1" xfId="0" applyFill="1" applyBorder="1" applyAlignment="1">
      <alignment horizontal="center" vertical="center" wrapText="1"/>
    </xf>
    <xf numFmtId="0" fontId="0" fillId="8" borderId="0" xfId="0" applyFill="1"/>
    <xf numFmtId="49" fontId="0" fillId="8" borderId="1" xfId="0" applyNumberFormat="1" applyFill="1" applyBorder="1" applyAlignment="1">
      <alignment horizontal="center" vertical="center" wrapText="1"/>
    </xf>
    <xf numFmtId="0" fontId="0" fillId="8" borderId="1" xfId="0" applyFill="1" applyBorder="1" applyAlignment="1">
      <alignment horizontal="left" vertical="center" wrapText="1"/>
    </xf>
    <xf numFmtId="0" fontId="0" fillId="8" borderId="1" xfId="0" applyFill="1" applyBorder="1" applyAlignment="1">
      <alignment horizontal="center" vertical="center" wrapText="1"/>
    </xf>
    <xf numFmtId="0" fontId="0" fillId="8" borderId="1" xfId="0" applyFill="1" applyBorder="1"/>
    <xf numFmtId="0" fontId="0" fillId="8" borderId="1" xfId="0" applyFill="1" applyBorder="1" applyAlignment="1">
      <alignment horizontal="center" vertical="center"/>
    </xf>
    <xf numFmtId="0" fontId="0" fillId="8" borderId="0" xfId="0" applyFill="1" applyAlignment="1">
      <alignment horizontal="center" vertical="center" wrapText="1"/>
    </xf>
    <xf numFmtId="0" fontId="0" fillId="0" borderId="1" xfId="0" applyBorder="1" applyAlignment="1">
      <alignment horizontal="left" wrapText="1"/>
    </xf>
    <xf numFmtId="0" fontId="0" fillId="0" borderId="1" xfId="0" applyBorder="1" applyAlignment="1">
      <alignment wrapText="1"/>
    </xf>
    <xf numFmtId="0" fontId="0" fillId="7" borderId="0" xfId="0" applyFill="1"/>
    <xf numFmtId="49" fontId="0" fillId="7" borderId="1" xfId="0" applyNumberFormat="1" applyFill="1" applyBorder="1" applyAlignment="1">
      <alignment horizontal="center" vertical="center"/>
    </xf>
    <xf numFmtId="0" fontId="0" fillId="7" borderId="1" xfId="0" applyFill="1" applyBorder="1" applyAlignment="1">
      <alignment horizontal="left"/>
    </xf>
    <xf numFmtId="0" fontId="0" fillId="7" borderId="1" xfId="0" applyFill="1" applyBorder="1"/>
    <xf numFmtId="0" fontId="0" fillId="7" borderId="1" xfId="0" applyFill="1" applyBorder="1" applyAlignment="1">
      <alignment horizontal="center" vertical="center"/>
    </xf>
    <xf numFmtId="0" fontId="0" fillId="7" borderId="0" xfId="0" applyFill="1" applyAlignment="1">
      <alignment horizontal="center" vertical="center" wrapText="1"/>
    </xf>
    <xf numFmtId="49" fontId="0" fillId="0" borderId="1" xfId="0" applyNumberFormat="1" applyBorder="1" applyAlignment="1">
      <alignment horizontal="center" vertical="center"/>
    </xf>
    <xf numFmtId="0" fontId="0" fillId="9" borderId="1" xfId="0" applyFill="1" applyBorder="1" applyAlignment="1">
      <alignment horizontal="center" vertical="center"/>
    </xf>
    <xf numFmtId="0" fontId="0" fillId="0" borderId="0" xfId="0" applyAlignment="1">
      <alignment horizontal="left" wrapText="1"/>
    </xf>
    <xf numFmtId="0" fontId="22" fillId="0" borderId="22" xfId="0" applyFont="1" applyBorder="1" applyAlignment="1">
      <alignment horizontal="center" vertical="center" wrapText="1"/>
    </xf>
    <xf numFmtId="0" fontId="22" fillId="0" borderId="28" xfId="0" applyFont="1" applyBorder="1" applyAlignment="1">
      <alignment vertical="center" wrapText="1"/>
    </xf>
    <xf numFmtId="0" fontId="22" fillId="0" borderId="1" xfId="0" applyFont="1" applyBorder="1" applyAlignment="1">
      <alignment horizontal="center" vertical="center" wrapText="1"/>
    </xf>
    <xf numFmtId="10" fontId="22" fillId="0" borderId="1" xfId="0" applyNumberFormat="1" applyFont="1" applyBorder="1" applyAlignment="1">
      <alignment horizontal="center" vertical="center" wrapText="1"/>
    </xf>
    <xf numFmtId="0" fontId="23" fillId="0" borderId="0" xfId="0" applyFont="1"/>
    <xf numFmtId="4" fontId="22" fillId="0" borderId="1" xfId="0" applyNumberFormat="1" applyFont="1" applyBorder="1" applyAlignment="1">
      <alignment horizontal="center" vertical="center" wrapText="1"/>
    </xf>
    <xf numFmtId="2" fontId="22" fillId="0" borderId="1" xfId="0" applyNumberFormat="1" applyFont="1" applyBorder="1" applyAlignment="1">
      <alignment horizontal="center" vertical="center" wrapText="1"/>
    </xf>
    <xf numFmtId="0" fontId="24" fillId="0" borderId="0" xfId="0" applyFont="1" applyAlignment="1">
      <alignment horizontal="center" vertical="center"/>
    </xf>
    <xf numFmtId="1" fontId="24" fillId="0" borderId="1" xfId="0" applyNumberFormat="1" applyFont="1" applyBorder="1" applyAlignment="1">
      <alignment horizontal="center" vertical="center" wrapText="1"/>
    </xf>
    <xf numFmtId="0" fontId="24"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4" fillId="0" borderId="0" xfId="0" applyFont="1" applyAlignment="1">
      <alignment horizontal="center" vertical="center" wrapText="1"/>
    </xf>
    <xf numFmtId="49" fontId="24" fillId="0" borderId="1" xfId="0" applyNumberFormat="1" applyFont="1" applyBorder="1" applyAlignment="1">
      <alignment horizontal="center" vertical="center" wrapText="1"/>
    </xf>
    <xf numFmtId="49" fontId="24" fillId="0" borderId="1" xfId="0" applyNumberFormat="1" applyFont="1" applyBorder="1" applyAlignment="1">
      <alignment horizontal="center" vertical="center"/>
    </xf>
    <xf numFmtId="0" fontId="24" fillId="0" borderId="1" xfId="0" applyFont="1" applyBorder="1" applyAlignment="1">
      <alignment horizontal="center" vertical="center"/>
    </xf>
    <xf numFmtId="0" fontId="23" fillId="0" borderId="0" xfId="0" applyFont="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27" fillId="5" borderId="1" xfId="0" applyFont="1" applyFill="1" applyBorder="1" applyAlignment="1">
      <alignment horizontal="center" vertical="center" wrapText="1"/>
    </xf>
    <xf numFmtId="0" fontId="28" fillId="0" borderId="0" xfId="0" applyFont="1" applyAlignment="1">
      <alignment horizontal="center" vertical="center"/>
    </xf>
    <xf numFmtId="0" fontId="28" fillId="0" borderId="1" xfId="0" applyFont="1" applyBorder="1" applyAlignment="1">
      <alignment horizontal="center" vertical="center"/>
    </xf>
    <xf numFmtId="0" fontId="28" fillId="0" borderId="1" xfId="0" applyFont="1" applyBorder="1" applyAlignment="1">
      <alignment horizontal="center" vertical="center" wrapText="1"/>
    </xf>
    <xf numFmtId="0" fontId="14" fillId="5" borderId="1" xfId="0" applyFont="1" applyFill="1" applyBorder="1" applyAlignment="1">
      <alignment horizontal="center" vertical="center" wrapText="1"/>
    </xf>
    <xf numFmtId="0" fontId="15" fillId="0" borderId="1" xfId="0" applyFont="1" applyBorder="1"/>
    <xf numFmtId="0" fontId="0" fillId="0" borderId="1" xfId="0" applyBorder="1" applyAlignment="1">
      <alignment vertical="center"/>
    </xf>
    <xf numFmtId="0" fontId="9" fillId="0" borderId="1" xfId="0" applyFont="1" applyBorder="1" applyAlignment="1">
      <alignment horizontal="justify" vertical="center"/>
    </xf>
    <xf numFmtId="0" fontId="9" fillId="0" borderId="1" xfId="0" applyFont="1" applyBorder="1" applyAlignment="1">
      <alignment horizontal="justify" vertical="center" wrapText="1"/>
    </xf>
    <xf numFmtId="0" fontId="27" fillId="0" borderId="1" xfId="0" applyFont="1" applyBorder="1" applyAlignment="1">
      <alignment horizontal="center" vertical="center" wrapText="1"/>
    </xf>
    <xf numFmtId="0" fontId="8" fillId="0" borderId="1" xfId="2" applyFont="1" applyFill="1" applyBorder="1"/>
    <xf numFmtId="14" fontId="10" fillId="0" borderId="1" xfId="2" applyNumberFormat="1" applyFont="1" applyFill="1" applyBorder="1" applyAlignment="1">
      <alignment horizontal="center" vertical="center" wrapText="1"/>
    </xf>
    <xf numFmtId="0" fontId="10" fillId="0" borderId="1" xfId="2" applyFont="1" applyFill="1" applyBorder="1" applyAlignment="1">
      <alignment horizontal="center" vertical="center" wrapText="1"/>
    </xf>
    <xf numFmtId="14" fontId="30" fillId="0" borderId="1" xfId="2" applyNumberFormat="1" applyFont="1" applyFill="1" applyBorder="1" applyAlignment="1">
      <alignment horizontal="center" vertical="center" wrapText="1"/>
    </xf>
    <xf numFmtId="0" fontId="31" fillId="0" borderId="1" xfId="0" applyFont="1" applyBorder="1" applyAlignment="1">
      <alignment horizontal="center" vertical="center" wrapText="1"/>
    </xf>
    <xf numFmtId="0" fontId="5" fillId="0" borderId="0" xfId="2" applyFont="1" applyFill="1" applyAlignment="1">
      <alignment horizontal="center"/>
    </xf>
    <xf numFmtId="0" fontId="15" fillId="0" borderId="1" xfId="2" applyFont="1" applyFill="1" applyBorder="1" applyAlignment="1">
      <alignment horizontal="center" vertical="center"/>
    </xf>
    <xf numFmtId="0" fontId="15" fillId="0" borderId="1" xfId="2" applyFont="1" applyFill="1" applyBorder="1" applyAlignment="1">
      <alignment horizontal="center" vertical="center" wrapText="1"/>
    </xf>
    <xf numFmtId="166" fontId="14" fillId="0" borderId="1" xfId="2" applyNumberFormat="1" applyFont="1" applyFill="1" applyBorder="1" applyAlignment="1">
      <alignment horizontal="center" vertical="center" wrapText="1"/>
    </xf>
    <xf numFmtId="0" fontId="14" fillId="0" borderId="1" xfId="2" applyFont="1" applyFill="1" applyBorder="1" applyAlignment="1">
      <alignment horizontal="center" vertical="center" wrapText="1"/>
    </xf>
    <xf numFmtId="2" fontId="9" fillId="0" borderId="1" xfId="2" applyNumberFormat="1" applyFont="1" applyFill="1" applyBorder="1" applyAlignment="1">
      <alignment horizontal="center"/>
    </xf>
    <xf numFmtId="0" fontId="9" fillId="0" borderId="1" xfId="2" applyFont="1" applyFill="1" applyBorder="1" applyAlignment="1">
      <alignment horizontal="center"/>
    </xf>
    <xf numFmtId="3" fontId="3" fillId="0" borderId="30" xfId="2" applyNumberFormat="1" applyFont="1" applyFill="1" applyBorder="1" applyAlignment="1">
      <alignment horizontal="right" vertical="center" wrapText="1" indent="1"/>
    </xf>
    <xf numFmtId="3" fontId="3" fillId="0" borderId="31" xfId="2" applyNumberFormat="1" applyFont="1" applyFill="1" applyBorder="1" applyAlignment="1">
      <alignment horizontal="right" vertical="center" wrapText="1" indent="1"/>
    </xf>
    <xf numFmtId="0" fontId="6" fillId="0" borderId="21" xfId="2" applyFont="1" applyFill="1" applyBorder="1" applyAlignment="1">
      <alignment horizontal="center" vertical="center" wrapText="1"/>
    </xf>
    <xf numFmtId="0" fontId="6" fillId="0" borderId="30" xfId="2" applyFont="1" applyFill="1" applyBorder="1" applyAlignment="1">
      <alignment horizontal="center" vertical="center" wrapText="1"/>
    </xf>
    <xf numFmtId="0" fontId="6" fillId="0" borderId="31" xfId="2" applyFont="1" applyFill="1" applyBorder="1" applyAlignment="1">
      <alignment horizontal="center" vertical="center" wrapText="1"/>
    </xf>
    <xf numFmtId="1"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1" fontId="27" fillId="0" borderId="1" xfId="2" applyNumberFormat="1" applyFont="1" applyFill="1" applyBorder="1" applyAlignment="1">
      <alignment horizontal="center" vertical="center" wrapText="1"/>
    </xf>
    <xf numFmtId="1" fontId="14" fillId="0" borderId="1" xfId="2" applyNumberFormat="1" applyFont="1" applyFill="1" applyBorder="1" applyAlignment="1">
      <alignment horizontal="center" vertical="center" wrapText="1"/>
    </xf>
    <xf numFmtId="1" fontId="14" fillId="0" borderId="1" xfId="2" applyNumberFormat="1" applyFont="1" applyFill="1" applyBorder="1" applyAlignment="1">
      <alignment horizontal="left" vertical="center" wrapText="1"/>
    </xf>
    <xf numFmtId="0" fontId="22" fillId="0" borderId="28" xfId="0" applyFont="1" applyBorder="1" applyAlignment="1">
      <alignment horizontal="center" vertical="center" wrapText="1"/>
    </xf>
    <xf numFmtId="0" fontId="22" fillId="0" borderId="28" xfId="0" applyFont="1" applyBorder="1" applyAlignment="1">
      <alignment horizontal="justify" vertical="center" wrapText="1"/>
    </xf>
    <xf numFmtId="0" fontId="34" fillId="0" borderId="28" xfId="0" applyFont="1" applyBorder="1" applyAlignment="1">
      <alignment horizontal="center" vertical="center" wrapText="1"/>
    </xf>
    <xf numFmtId="0" fontId="34" fillId="0" borderId="22" xfId="0" applyFont="1" applyBorder="1" applyAlignment="1">
      <alignment horizontal="center" vertical="center" wrapText="1"/>
    </xf>
    <xf numFmtId="0" fontId="34" fillId="0" borderId="28" xfId="0" applyFont="1" applyBorder="1" applyAlignment="1">
      <alignment horizontal="justify" vertical="center" wrapText="1"/>
    </xf>
    <xf numFmtId="0" fontId="34" fillId="0" borderId="34" xfId="0" applyFont="1" applyBorder="1" applyAlignment="1">
      <alignment horizontal="center" vertical="center" wrapText="1"/>
    </xf>
    <xf numFmtId="0" fontId="0" fillId="0" borderId="34" xfId="0" applyBorder="1" applyAlignment="1">
      <alignment vertical="top" wrapText="1"/>
    </xf>
    <xf numFmtId="0" fontId="0" fillId="0" borderId="22" xfId="0" applyBorder="1" applyAlignment="1">
      <alignment vertical="top" wrapText="1"/>
    </xf>
    <xf numFmtId="0" fontId="15" fillId="0" borderId="1" xfId="2" applyNumberFormat="1" applyFont="1" applyFill="1" applyBorder="1" applyAlignment="1">
      <alignment horizontal="center" vertical="center"/>
    </xf>
    <xf numFmtId="0" fontId="9" fillId="10" borderId="1" xfId="2" applyFont="1" applyFill="1" applyBorder="1" applyAlignment="1">
      <alignment horizontal="center"/>
    </xf>
    <xf numFmtId="0" fontId="6" fillId="5"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2" fillId="5" borderId="3" xfId="2" applyNumberFormat="1" applyFont="1" applyFill="1" applyBorder="1" applyAlignment="1">
      <alignment horizontal="right" vertical="center" wrapText="1"/>
    </xf>
    <xf numFmtId="0" fontId="12" fillId="5" borderId="25" xfId="2" applyNumberFormat="1" applyFont="1" applyFill="1" applyBorder="1" applyAlignment="1">
      <alignment horizontal="right" vertical="center" wrapText="1"/>
    </xf>
    <xf numFmtId="0" fontId="11" fillId="5" borderId="14" xfId="2" applyNumberFormat="1" applyFont="1" applyFill="1" applyBorder="1" applyAlignment="1">
      <alignment horizontal="right" vertical="center"/>
    </xf>
    <xf numFmtId="0" fontId="11" fillId="5" borderId="3" xfId="2" applyNumberFormat="1" applyFont="1" applyFill="1" applyBorder="1" applyAlignment="1">
      <alignment horizontal="right" vertical="center"/>
    </xf>
    <xf numFmtId="0" fontId="2" fillId="10" borderId="1" xfId="0" applyFont="1" applyFill="1" applyBorder="1" applyAlignment="1">
      <alignment horizontal="center" vertical="center" wrapText="1"/>
    </xf>
    <xf numFmtId="3" fontId="3" fillId="0" borderId="42" xfId="2" applyNumberFormat="1" applyFont="1" applyFill="1" applyBorder="1" applyAlignment="1">
      <alignment horizontal="right" vertical="center" wrapText="1" indent="1"/>
    </xf>
    <xf numFmtId="3" fontId="3" fillId="0" borderId="32" xfId="2" applyNumberFormat="1" applyFont="1" applyFill="1" applyBorder="1" applyAlignment="1">
      <alignment horizontal="right" vertical="center" wrapText="1" indent="1"/>
    </xf>
    <xf numFmtId="3" fontId="6" fillId="0" borderId="43" xfId="2" applyNumberFormat="1" applyFont="1" applyFill="1" applyBorder="1" applyAlignment="1">
      <alignment horizontal="right" vertical="center" wrapText="1" indent="1"/>
    </xf>
    <xf numFmtId="3" fontId="6" fillId="0" borderId="3" xfId="2" applyNumberFormat="1" applyFont="1" applyFill="1" applyBorder="1" applyAlignment="1">
      <alignment horizontal="right" vertical="center" wrapText="1" indent="1"/>
    </xf>
    <xf numFmtId="3" fontId="6" fillId="0" borderId="25" xfId="2" applyNumberFormat="1" applyFont="1" applyFill="1" applyBorder="1" applyAlignment="1">
      <alignment horizontal="right" vertical="center" wrapText="1" indent="1"/>
    </xf>
    <xf numFmtId="166" fontId="9" fillId="11" borderId="1" xfId="2" applyNumberFormat="1" applyFont="1" applyFill="1" applyBorder="1" applyAlignment="1">
      <alignment horizontal="center"/>
    </xf>
    <xf numFmtId="2" fontId="9" fillId="11" borderId="1" xfId="2" applyNumberFormat="1" applyFont="1" applyFill="1" applyBorder="1" applyAlignment="1">
      <alignment horizontal="center"/>
    </xf>
    <xf numFmtId="0" fontId="22" fillId="11" borderId="1" xfId="0" applyFont="1" applyFill="1" applyBorder="1" applyAlignment="1">
      <alignment horizontal="center" vertical="center" wrapText="1"/>
    </xf>
    <xf numFmtId="4" fontId="22" fillId="11" borderId="1" xfId="0" applyNumberFormat="1" applyFont="1" applyFill="1" applyBorder="1" applyAlignment="1">
      <alignment horizontal="center" vertical="center" wrapText="1"/>
    </xf>
    <xf numFmtId="0" fontId="14" fillId="0" borderId="1" xfId="2" applyFont="1" applyFill="1" applyBorder="1" applyAlignment="1">
      <alignment horizontal="center" vertical="center" wrapText="1"/>
    </xf>
    <xf numFmtId="0" fontId="15" fillId="0" borderId="1" xfId="2" applyNumberFormat="1" applyFont="1" applyFill="1" applyBorder="1" applyAlignment="1">
      <alignment horizontal="left" vertical="center" wrapText="1"/>
    </xf>
    <xf numFmtId="2" fontId="15" fillId="0" borderId="1" xfId="2" applyNumberFormat="1" applyFont="1" applyFill="1" applyBorder="1" applyAlignment="1">
      <alignment horizontal="center" vertical="center"/>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7" fillId="0" borderId="5" xfId="2" applyFont="1" applyFill="1" applyBorder="1" applyAlignment="1">
      <alignment horizontal="center" vertical="center"/>
    </xf>
    <xf numFmtId="0" fontId="6" fillId="0" borderId="4" xfId="2" applyFont="1" applyFill="1" applyBorder="1" applyAlignment="1">
      <alignment horizontal="center" vertical="center" wrapText="1"/>
    </xf>
    <xf numFmtId="0" fontId="5" fillId="0" borderId="0" xfId="2" applyFont="1" applyFill="1" applyAlignment="1">
      <alignment horizontal="center"/>
    </xf>
    <xf numFmtId="0" fontId="7" fillId="0" borderId="5" xfId="2" applyFont="1" applyFill="1" applyBorder="1" applyAlignment="1">
      <alignment horizontal="center" vertical="center" wrapText="1"/>
    </xf>
    <xf numFmtId="0" fontId="9" fillId="0" borderId="0" xfId="2" applyFont="1" applyFill="1" applyAlignment="1">
      <alignment horizontal="center" wrapText="1"/>
    </xf>
    <xf numFmtId="0" fontId="10" fillId="0" borderId="23" xfId="2" applyFont="1" applyFill="1" applyBorder="1" applyAlignment="1">
      <alignment horizontal="center" wrapText="1"/>
    </xf>
    <xf numFmtId="0" fontId="11" fillId="0" borderId="21" xfId="2" applyFont="1" applyFill="1" applyBorder="1" applyAlignment="1">
      <alignment horizontal="center" vertical="center" wrapText="1"/>
    </xf>
    <xf numFmtId="0" fontId="12" fillId="5" borderId="12" xfId="2" applyFont="1" applyFill="1" applyBorder="1" applyAlignment="1">
      <alignment horizontal="center" vertical="center" wrapText="1"/>
    </xf>
    <xf numFmtId="0" fontId="12" fillId="0" borderId="24" xfId="2" applyFont="1" applyFill="1" applyBorder="1" applyAlignment="1">
      <alignment horizontal="center" vertical="center" wrapText="1"/>
    </xf>
    <xf numFmtId="16" fontId="9" fillId="0" borderId="0" xfId="2" applyNumberFormat="1" applyFont="1" applyFill="1" applyAlignment="1">
      <alignment horizontal="left" wrapText="1"/>
    </xf>
    <xf numFmtId="0" fontId="14" fillId="0" borderId="0" xfId="0" applyFont="1" applyAlignment="1">
      <alignment horizontal="center" vertical="center" wrapText="1"/>
    </xf>
    <xf numFmtId="0" fontId="15" fillId="0" borderId="1" xfId="2" applyFont="1" applyFill="1" applyBorder="1" applyAlignment="1">
      <alignment horizontal="center" vertical="center"/>
    </xf>
    <xf numFmtId="0" fontId="15" fillId="0" borderId="1" xfId="2" applyFont="1" applyFill="1" applyBorder="1" applyAlignment="1">
      <alignment horizontal="center" vertical="center" wrapText="1"/>
    </xf>
    <xf numFmtId="0" fontId="12" fillId="0" borderId="0" xfId="2" applyFont="1" applyFill="1" applyAlignment="1">
      <alignment horizontal="center" vertical="center" wrapText="1"/>
    </xf>
    <xf numFmtId="0" fontId="14" fillId="0" borderId="1" xfId="2" applyFont="1" applyFill="1" applyBorder="1" applyAlignment="1">
      <alignment horizontal="center" vertical="center" wrapText="1"/>
    </xf>
    <xf numFmtId="0" fontId="14" fillId="0" borderId="1" xfId="2" applyFont="1" applyFill="1" applyBorder="1" applyAlignment="1">
      <alignment horizontal="center" vertical="top" wrapText="1"/>
    </xf>
    <xf numFmtId="0" fontId="14" fillId="0" borderId="1" xfId="2" applyNumberFormat="1" applyFont="1" applyFill="1" applyBorder="1" applyAlignment="1">
      <alignment horizontal="center" vertical="center" wrapText="1"/>
    </xf>
    <xf numFmtId="0" fontId="14" fillId="0" borderId="0" xfId="2" applyFont="1" applyFill="1" applyAlignment="1">
      <alignment horizontal="left" wrapText="1"/>
    </xf>
    <xf numFmtId="16" fontId="9" fillId="0" borderId="0" xfId="2" applyNumberFormat="1" applyFont="1" applyFill="1" applyAlignment="1">
      <alignment horizontal="center"/>
    </xf>
    <xf numFmtId="0" fontId="9" fillId="0" borderId="1" xfId="2" applyFont="1" applyFill="1" applyBorder="1" applyAlignment="1">
      <alignment horizontal="center" vertical="center" wrapText="1"/>
    </xf>
    <xf numFmtId="0" fontId="0" fillId="0" borderId="0" xfId="0" applyAlignment="1">
      <alignment horizontal="right"/>
    </xf>
    <xf numFmtId="0" fontId="18" fillId="0" borderId="1" xfId="0" applyFont="1" applyBorder="1" applyAlignment="1">
      <alignment horizontal="center" vertical="center" wrapText="1"/>
    </xf>
    <xf numFmtId="0" fontId="18" fillId="0" borderId="15" xfId="0" applyFont="1" applyBorder="1" applyAlignment="1">
      <alignment horizontal="center" vertical="center" wrapText="1"/>
    </xf>
    <xf numFmtId="0" fontId="0" fillId="0" borderId="0" xfId="0" applyAlignment="1">
      <alignment horizontal="left" wrapText="1"/>
    </xf>
    <xf numFmtId="0" fontId="22" fillId="0" borderId="5" xfId="0" applyFont="1" applyBorder="1" applyAlignment="1">
      <alignment horizontal="center" vertical="center" wrapText="1"/>
    </xf>
    <xf numFmtId="0" fontId="33" fillId="0" borderId="0" xfId="0" applyFont="1" applyAlignment="1">
      <alignment horizontal="center" wrapText="1"/>
    </xf>
    <xf numFmtId="0" fontId="34" fillId="0" borderId="29" xfId="0" applyFont="1" applyBorder="1" applyAlignment="1">
      <alignment horizontal="center" vertical="center" wrapText="1"/>
    </xf>
    <xf numFmtId="0" fontId="34" fillId="0" borderId="32" xfId="0" applyFont="1" applyBorder="1" applyAlignment="1">
      <alignment horizontal="center" vertical="center" wrapText="1"/>
    </xf>
    <xf numFmtId="0" fontId="34" fillId="0" borderId="33" xfId="0" applyFont="1" applyBorder="1" applyAlignment="1">
      <alignment horizontal="center" vertical="center" wrapText="1"/>
    </xf>
    <xf numFmtId="0" fontId="34" fillId="0" borderId="35" xfId="0" applyFont="1" applyBorder="1" applyAlignment="1">
      <alignment horizontal="center" vertical="center" wrapText="1"/>
    </xf>
    <xf numFmtId="0" fontId="34" fillId="0" borderId="22" xfId="0" applyFont="1" applyBorder="1" applyAlignment="1">
      <alignment horizontal="center" vertical="center" wrapText="1"/>
    </xf>
    <xf numFmtId="0" fontId="34" fillId="0" borderId="36" xfId="0" applyFont="1" applyBorder="1" applyAlignment="1">
      <alignment horizontal="center" vertical="center" wrapText="1"/>
    </xf>
    <xf numFmtId="0" fontId="34" fillId="0" borderId="37" xfId="0" applyFont="1" applyBorder="1" applyAlignment="1">
      <alignment horizontal="center" vertical="center" wrapText="1"/>
    </xf>
    <xf numFmtId="0" fontId="34" fillId="0" borderId="38" xfId="0" applyFont="1" applyBorder="1" applyAlignment="1">
      <alignment horizontal="center" vertical="center" wrapText="1"/>
    </xf>
    <xf numFmtId="0" fontId="34" fillId="0" borderId="39"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40" xfId="0" applyFont="1" applyBorder="1" applyAlignment="1">
      <alignment horizontal="center" vertical="center" wrapText="1"/>
    </xf>
    <xf numFmtId="0" fontId="34" fillId="0" borderId="41" xfId="0" applyFont="1" applyBorder="1" applyAlignment="1">
      <alignment horizontal="center" vertical="center" wrapText="1"/>
    </xf>
    <xf numFmtId="0" fontId="34" fillId="0" borderId="23" xfId="0" applyFont="1" applyBorder="1" applyAlignment="1">
      <alignment horizontal="center" vertical="center" wrapText="1"/>
    </xf>
    <xf numFmtId="0" fontId="34" fillId="0" borderId="28" xfId="0" applyFont="1" applyBorder="1" applyAlignment="1">
      <alignment horizontal="center" vertical="center" wrapText="1"/>
    </xf>
    <xf numFmtId="0" fontId="34" fillId="0" borderId="34" xfId="0" applyFont="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xf>
    <xf numFmtId="1" fontId="27" fillId="0" borderId="1" xfId="2" applyNumberFormat="1" applyFont="1" applyFill="1" applyBorder="1" applyAlignment="1">
      <alignment horizontal="center" vertical="center" wrapText="1"/>
    </xf>
    <xf numFmtId="1" fontId="29" fillId="0" borderId="1" xfId="2" applyNumberFormat="1" applyFont="1" applyFill="1" applyBorder="1" applyAlignment="1">
      <alignment horizontal="center" vertical="center" wrapText="1"/>
    </xf>
    <xf numFmtId="0" fontId="31" fillId="0" borderId="1" xfId="0" applyFont="1" applyBorder="1" applyAlignment="1">
      <alignment horizontal="center" vertical="center" wrapText="1"/>
    </xf>
    <xf numFmtId="14" fontId="31" fillId="0" borderId="1" xfId="0" applyNumberFormat="1" applyFont="1" applyBorder="1" applyAlignment="1">
      <alignment horizontal="center" vertical="center" wrapText="1"/>
    </xf>
  </cellXfs>
  <cellStyles count="3">
    <cellStyle name="Обычный" xfId="0" builtinId="0"/>
    <cellStyle name="Пояснение" xfId="2" builtinId="53" customBuiltin="1"/>
    <cellStyle name="Процентный" xfId="1"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9D9D9"/>
      <rgbColor rgb="FF808080"/>
      <rgbColor rgb="FF9999FF"/>
      <rgbColor rgb="FF993366"/>
      <rgbColor rgb="FFFFFFCC"/>
      <rgbColor rgb="FFCCFFFF"/>
      <rgbColor rgb="FF660066"/>
      <rgbColor rgb="FFFF8080"/>
      <rgbColor rgb="FF0066CC"/>
      <rgbColor rgb="FFBDD7EE"/>
      <rgbColor rgb="FF000080"/>
      <rgbColor rgb="FFFF00FF"/>
      <rgbColor rgb="FFFFFF00"/>
      <rgbColor rgb="FF00FFFF"/>
      <rgbColor rgb="FF800080"/>
      <rgbColor rgb="FF800000"/>
      <rgbColor rgb="FF008080"/>
      <rgbColor rgb="FF0000FF"/>
      <rgbColor rgb="FF00B0F0"/>
      <rgbColor rgb="FFCCFFFF"/>
      <rgbColor rgb="FFDBDBDB"/>
      <rgbColor rgb="FFFFFF99"/>
      <rgbColor rgb="FF9DC3E6"/>
      <rgbColor rgb="FFFF99CC"/>
      <rgbColor rgb="FFCC99FF"/>
      <rgbColor rgb="FFFFCC99"/>
      <rgbColor rgb="FF3366FF"/>
      <rgbColor rgb="FF33CCCC"/>
      <rgbColor rgb="FF99CC00"/>
      <rgbColor rgb="FFFFCC00"/>
      <rgbColor rgb="FFFFC000"/>
      <rgbColor rgb="FFFF6600"/>
      <rgbColor rgb="FF666699"/>
      <rgbColor rgb="FF969696"/>
      <rgbColor rgb="FF003366"/>
      <rgbColor rgb="FF00B050"/>
      <rgbColor rgb="FF003300"/>
      <rgbColor rgb="FF333300"/>
      <rgbColor rgb="FF993300"/>
      <rgbColor rgb="FF993366"/>
      <rgbColor rgb="FF333399"/>
      <rgbColor rgb="FF37464E"/>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3</xdr:col>
      <xdr:colOff>180000</xdr:colOff>
      <xdr:row>2</xdr:row>
      <xdr:rowOff>1947240</xdr:rowOff>
    </xdr:from>
    <xdr:to>
      <xdr:col>5</xdr:col>
      <xdr:colOff>52200</xdr:colOff>
      <xdr:row>2</xdr:row>
      <xdr:rowOff>2168640</xdr:rowOff>
    </xdr:to>
    <xdr:pic>
      <xdr:nvPicPr>
        <xdr:cNvPr id="2" name="Рисунок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stretch/>
      </xdr:blipFill>
      <xdr:spPr>
        <a:xfrm>
          <a:off x="2766240" y="2329920"/>
          <a:ext cx="592200" cy="221400"/>
        </a:xfrm>
        <a:prstGeom prst="rect">
          <a:avLst/>
        </a:prstGeom>
        <a:ln>
          <a:noFill/>
        </a:ln>
      </xdr:spPr>
    </xdr:pic>
    <xdr:clientData/>
  </xdr:twoCellAnchor>
  <xdr:twoCellAnchor editAs="oneCell">
    <xdr:from>
      <xdr:col>7</xdr:col>
      <xdr:colOff>121680</xdr:colOff>
      <xdr:row>2</xdr:row>
      <xdr:rowOff>1894320</xdr:rowOff>
    </xdr:from>
    <xdr:to>
      <xdr:col>8</xdr:col>
      <xdr:colOff>285120</xdr:colOff>
      <xdr:row>2</xdr:row>
      <xdr:rowOff>2148120</xdr:rowOff>
    </xdr:to>
    <xdr:pic>
      <xdr:nvPicPr>
        <xdr:cNvPr id="3" name="Рисунок 2">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2" cstate="print"/>
        <a:stretch/>
      </xdr:blipFill>
      <xdr:spPr>
        <a:xfrm>
          <a:off x="4415400" y="2277000"/>
          <a:ext cx="523440" cy="253800"/>
        </a:xfrm>
        <a:prstGeom prst="rect">
          <a:avLst/>
        </a:prstGeom>
        <a:ln>
          <a:noFill/>
        </a:ln>
      </xdr:spPr>
    </xdr:pic>
    <xdr:clientData/>
  </xdr:twoCellAnchor>
  <xdr:twoCellAnchor editAs="oneCell">
    <xdr:from>
      <xdr:col>11</xdr:col>
      <xdr:colOff>72720</xdr:colOff>
      <xdr:row>2</xdr:row>
      <xdr:rowOff>2715840</xdr:rowOff>
    </xdr:from>
    <xdr:to>
      <xdr:col>12</xdr:col>
      <xdr:colOff>340920</xdr:colOff>
      <xdr:row>2</xdr:row>
      <xdr:rowOff>2958480</xdr:rowOff>
    </xdr:to>
    <xdr:pic>
      <xdr:nvPicPr>
        <xdr:cNvPr id="4" name="Рисунок 3">
          <a:extLst>
            <a:ext uri="{FF2B5EF4-FFF2-40B4-BE49-F238E27FC236}">
              <a16:creationId xmlns:a16="http://schemas.microsoft.com/office/drawing/2014/main" id="{00000000-0008-0000-0500-000004000000}"/>
            </a:ext>
          </a:extLst>
        </xdr:cNvPr>
        <xdr:cNvPicPr/>
      </xdr:nvPicPr>
      <xdr:blipFill>
        <a:blip xmlns:r="http://schemas.openxmlformats.org/officeDocument/2006/relationships" r:embed="rId3" cstate="print"/>
        <a:stretch/>
      </xdr:blipFill>
      <xdr:spPr>
        <a:xfrm>
          <a:off x="5806440" y="3098520"/>
          <a:ext cx="628560" cy="242640"/>
        </a:xfrm>
        <a:prstGeom prst="rect">
          <a:avLst/>
        </a:prstGeom>
        <a:ln>
          <a:noFill/>
        </a:ln>
      </xdr:spPr>
    </xdr:pic>
    <xdr:clientData/>
  </xdr:twoCellAnchor>
  <xdr:twoCellAnchor editAs="oneCell">
    <xdr:from>
      <xdr:col>15</xdr:col>
      <xdr:colOff>56880</xdr:colOff>
      <xdr:row>2</xdr:row>
      <xdr:rowOff>2643120</xdr:rowOff>
    </xdr:from>
    <xdr:to>
      <xdr:col>16</xdr:col>
      <xdr:colOff>257400</xdr:colOff>
      <xdr:row>2</xdr:row>
      <xdr:rowOff>2917440</xdr:rowOff>
    </xdr:to>
    <xdr:pic>
      <xdr:nvPicPr>
        <xdr:cNvPr id="5" name="Рисунок 4">
          <a:extLst>
            <a:ext uri="{FF2B5EF4-FFF2-40B4-BE49-F238E27FC236}">
              <a16:creationId xmlns:a16="http://schemas.microsoft.com/office/drawing/2014/main" id="{00000000-0008-0000-0500-000005000000}"/>
            </a:ext>
          </a:extLst>
        </xdr:cNvPr>
        <xdr:cNvPicPr/>
      </xdr:nvPicPr>
      <xdr:blipFill>
        <a:blip xmlns:r="http://schemas.openxmlformats.org/officeDocument/2006/relationships" r:embed="rId4" cstate="print"/>
        <a:stretch/>
      </xdr:blipFill>
      <xdr:spPr>
        <a:xfrm>
          <a:off x="7230960" y="3025800"/>
          <a:ext cx="560520" cy="27432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390240</xdr:colOff>
      <xdr:row>22</xdr:row>
      <xdr:rowOff>285480</xdr:rowOff>
    </xdr:to>
    <xdr:sp macro="" textlink="">
      <xdr:nvSpPr>
        <xdr:cNvPr id="4" name="CustomShape 1" hidden="1">
          <a:extLst>
            <a:ext uri="{FF2B5EF4-FFF2-40B4-BE49-F238E27FC236}">
              <a16:creationId xmlns:a16="http://schemas.microsoft.com/office/drawing/2014/main" id="{00000000-0008-0000-0700-000004000000}"/>
            </a:ext>
          </a:extLst>
        </xdr:cNvPr>
        <xdr:cNvSpPr/>
      </xdr:nvSpPr>
      <xdr:spPr>
        <a:xfrm>
          <a:off x="0" y="0"/>
          <a:ext cx="10048320" cy="923508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16</xdr:col>
      <xdr:colOff>390525</xdr:colOff>
      <xdr:row>22</xdr:row>
      <xdr:rowOff>285750</xdr:rowOff>
    </xdr:to>
    <xdr:sp macro="" textlink="">
      <xdr:nvSpPr>
        <xdr:cNvPr id="2050" name="shapetype_202" hidden="1">
          <a:extLst>
            <a:ext uri="{FF2B5EF4-FFF2-40B4-BE49-F238E27FC236}">
              <a16:creationId xmlns:a16="http://schemas.microsoft.com/office/drawing/2014/main" id="{00000000-0008-0000-0700-000002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mb://Energo/le/le/Documents%20and%20Settings/Peshkov_AV/&#1052;&#1086;&#1080;%20&#1076;&#1086;&#1082;&#1091;&#1084;&#1077;&#1085;&#1090;&#1099;/&#1061;&#1086;&#1083;&#1076;&#1080;&#1085;&#1075;%20&#1052;&#1056;&#1057;&#1050;/&#1055;&#1088;&#1080;&#1082;&#1072;&#1079;&#1099;/&#1048;&#1089;&#1087;&#1086;&#1083;&#1085;&#1077;&#1085;&#1080;&#1077;%20&#1087;&#1088;&#1080;&#1082;&#1072;&#1079;&#1086;&#1074;%20&#1061;&#1052;&#1056;&#1057;&#1050;/&#1055;&#1088;&#1080;&#1082;&#1072;&#1079;_552/&#1042;&#1086;&#1087;&#1088;&#1086;&#1089;%202_6_1/&#1055;&#1088;&#1086;&#1075;&#1088;&#1072;&#1084;&#1084;&#1072;%20v35_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mb://Energo/le/le/Program%20Files/Tec1/&#1055;&#1058;&#1054;/&#1040;&#1082;&#1090;%20&#1041;&#1072;&#1083;&#1072;&#1085;&#1089;&#1072;%20&#1069;&#1069;/&#1041;&#1072;&#1083;&#1072;&#1085;&#1089;%20&#1069;&#1069;%20&#1058;&#1069;&#1062;-1%20(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mb://Energo/le/le/common/&#1089;&#1077;&#1083;&#1077;&#1082;&#1090;&#1086;&#1088;%20&#1076;&#1080;&#1088;&#1077;&#1082;&#1094;&#1080;&#1080;%20&#1087;&#1086;%20&#1088;&#1072;&#1079;&#1074;&#1080;&#1090;&#1080;&#1102;%20&#1080;%20&#1088;&#1077;&#1072;&#1083;.&#1091;&#1089;&#1083;&#1091;&#1075;/2011/&#1085;&#1086;&#1103;&#1073;&#1088;&#1100;%202011/&#1057;&#1074;&#1086;&#1076;%20&#1089;&#1077;&#1083;&#1077;&#1082;&#1090;&#1086;&#1088;_&#1088;&#1072;&#1089;&#1089;&#1099;&#1083;&#1082;&#1072;_&#1103;&#1085;&#107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mb://Server/Departments/&#1062;&#1077;&#1085;&#1086;&#1086;&#1073;&#1088;&#1072;&#1079;&#1086;&#1074;&#1072;&#1085;&#1080;&#1103;%20&#1074;%20&#1101;&#1085;&#1077;&#1088;&#1075;&#1077;&#1090;&#1080;&#1082;&#1077;/&#1056;&#1046;&#1040;&#1042;&#1048;&#1053;&#1040;%20&#1047;%20&#1043;/&#1052;&#1086;&#1085;&#1080;&#1090;&#1086;&#1088;&#1080;&#1085;&#1075;%202007/&#1052;&#1086;&#1085;&#1080;&#1090;&#1086;&#1088;&#1080;&#1085;&#1075;%20_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з"/>
      <sheetName val="Инструкция по заполнению"/>
      <sheetName val="Служебный лист"/>
      <sheetName val="Паспорт"/>
      <sheetName val="Динамика"/>
      <sheetName val="Приложение к листу Динамика"/>
      <sheetName val="Целевые показатели"/>
      <sheetName val="Программа по годам РСК"/>
      <sheetName val="Программа свод"/>
      <sheetName val="Лист замечаний"/>
      <sheetName val="Проверка"/>
      <sheetName val="иртышская"/>
      <sheetName val="таврическая"/>
      <sheetName val="сибирь"/>
      <sheetName val="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лист"/>
      <sheetName val="Баланс по ТЭЦ-1"/>
      <sheetName val="Баланс по ТЭЦ-1(строгий)"/>
      <sheetName val="Сводный баланс"/>
      <sheetName val="Последний лист"/>
      <sheetName val="Краткая форма"/>
      <sheetName val="Справка в ОПЭ"/>
      <sheetName val="Пути"/>
      <sheetName val="Настройки"/>
      <sheetName val="баланс квадраты ПЭС"/>
      <sheetName val="5"/>
      <sheetName val="20"/>
      <sheetName val="Служебный лист"/>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рядок филиалов"/>
      <sheetName val="сводная"/>
      <sheetName val="баланс"/>
      <sheetName val="Расчеты с потребителями"/>
      <sheetName val="Выручка"/>
      <sheetName val="Покупка потерь ээ "/>
      <sheetName val="зад-ть за потери"/>
      <sheetName val="расчеты с подрядн.орг-ми"/>
      <sheetName val="Расчеты с ФСК"/>
      <sheetName val="Ограничения"/>
      <sheetName val="Разногласия"/>
      <sheetName val="Служебный лист"/>
      <sheetName val="14б дпн отчет"/>
      <sheetName val="16а сводный анализ"/>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19"/>
      <sheetName val="20"/>
      <sheetName val="21"/>
      <sheetName val="22"/>
      <sheetName val="23"/>
      <sheetName val="24"/>
      <sheetName val="25"/>
      <sheetName val="26"/>
      <sheetName val="27"/>
      <sheetName val="28"/>
      <sheetName val="29"/>
      <sheetName val="реализация СВОД"/>
      <sheetName val="реализация нерег"/>
      <sheetName val="реализация рег"/>
      <sheetName val="расчет смешанного тарифа"/>
      <sheetName val="товарка население"/>
      <sheetName val="товарка исх"/>
      <sheetName val="смешанный тариф рег"/>
      <sheetName val="товарка рег"/>
      <sheetName val="смешанный тариф нерег"/>
      <sheetName val="товарка нерег"/>
      <sheetName val="смешанный тариф итого"/>
      <sheetName val="товарка итого"/>
      <sheetName val="1.1.1.1.(товарка исх.)"/>
      <sheetName val="1.1.1.1.(товарка рег)"/>
      <sheetName val="1.1.1.1.(товарка нерег)"/>
      <sheetName val="1.1.1.1.(товарка итого)"/>
      <sheetName val="1.1.1.1.(товарка горсети исх.)"/>
      <sheetName val="1.1.1.1.(товарка горсети рег)"/>
      <sheetName val="1.1.1.1.(товарка горсети нерег)"/>
      <sheetName val="1.1.1.1.(товарка горсети итого)"/>
      <sheetName val="товарка отрасли"/>
      <sheetName val="товарка группы"/>
      <sheetName val="товарка горсети"/>
      <sheetName val="Анализ по товарке"/>
      <sheetName val="Анализ по товарке (ОПП)"/>
      <sheetName val="Анализ по реализации"/>
      <sheetName val="товарка факт по рег. тарифу"/>
      <sheetName val="Анализ товарки по рег. тарифу"/>
      <sheetName val="Анализ товарки ОПП рег. тарифу"/>
      <sheetName val="P2.1"/>
      <sheetName val="Мониторинг _2"/>
      <sheetName val="Регионы"/>
      <sheetName val="шаблон для R3"/>
      <sheetName val="реализация"/>
      <sheetName val="группы итого 1с"/>
      <sheetName val="группы рег."/>
      <sheetName val="группы нерег."/>
      <sheetName val="группы перерасчет рег."/>
      <sheetName val="группы перерасчет нерег."/>
      <sheetName val="группы итого проверка"/>
      <sheetName val="ПД_ПФ_2009"/>
      <sheetName val="Бюджет_2010_ожид."/>
      <sheetName val="Форма 20 (1)"/>
      <sheetName val="Форма 20 (2)"/>
      <sheetName val="Форма 20 (3)"/>
      <sheetName val="Форма 20 (4)"/>
      <sheetName val="Форма 20 (5)"/>
      <sheetName val="перекрестка"/>
      <sheetName val="16"/>
      <sheetName val="18.2"/>
      <sheetName val="4"/>
      <sheetName val="6"/>
      <sheetName val="15"/>
      <sheetName val="17.1"/>
      <sheetName val="2.3"/>
      <sheetName val="ЭСО"/>
      <sheetName val="сбыт"/>
      <sheetName val="Ген. не уч. ОРЭМ"/>
      <sheetName val="сети"/>
      <sheetName val="21.3"/>
      <sheetName val="ПД_дек"/>
      <sheetName val="ПФ_дек"/>
      <sheetName val="анализ 50"/>
      <sheetName val="анализ 51"/>
      <sheetName val="анализ 57"/>
      <sheetName val="анализ 62"/>
      <sheetName val="расшифровка 62"/>
      <sheetName val="ОСВ"/>
      <sheetName val="60,51"/>
      <sheetName val="71,50"/>
      <sheetName val="76.5,51"/>
      <sheetName val="91.2,51"/>
      <sheetName val="66,51"/>
      <sheetName val="бюджет_2010_фев"/>
      <sheetName val="расх. из приб. фев 2010"/>
      <sheetName val="инвест.прогр"/>
      <sheetName val="сч.60 услуги СЭ"/>
      <sheetName val="ДЗ_РСВ"/>
      <sheetName val="РСВ_продажа"/>
      <sheetName val="ДЗ_БР"/>
      <sheetName val="БР продажа "/>
      <sheetName val="ДЗ_мощность"/>
      <sheetName val="ДЗ_ТДЭн_компенсация"/>
      <sheetName val="КЗ_60.1"/>
      <sheetName val="КЗ_РСВ"/>
      <sheetName val="КЗ_КОМ"/>
      <sheetName val="КЗ_БР"/>
      <sheetName val="КЗ_76.5"/>
      <sheetName val="КЗ_71"/>
      <sheetName val="авансы выданные_60.2"/>
      <sheetName val="КЗ_ЦФР"/>
      <sheetName val=" анализ  70"/>
      <sheetName val="68.1_ПОДОХОДНЫЙ"/>
      <sheetName val="68.2_НДС"/>
      <sheetName val="68.4 налог на ПРИБЫЛЬ"/>
      <sheetName val="68.4.1._платежи в бюджет"/>
      <sheetName val="68.4.2_начисление _налога_ПРИБ."/>
      <sheetName val="68.8_ИМУЩЕСТВО"/>
      <sheetName val="68.10_ОКР.СРЕДА"/>
      <sheetName val="68.11_ТРАНСПОРТ"/>
      <sheetName val="68.12_ЗЕМЛЯ"/>
      <sheetName val="68.14_ГОСПОШЛИНА"/>
      <sheetName val="Анализ 97"/>
      <sheetName val="69.1_СОЦ_СТРАХ"/>
      <sheetName val="69.2_ПФ"/>
      <sheetName val="69.3_МЕД.СТРАХ."/>
      <sheetName val="69.11_ТРАВМАТИЗМ"/>
      <sheetName val="58.1 АКЦИИ СГЭС"/>
      <sheetName val="58.2_ВЕКСЕЛЯ"/>
      <sheetName val="58.3_ЗАЙМЫ"/>
      <sheetName val="58.2_91.1_ВЕКСЕЛЯ"/>
      <sheetName val="91.2_58.2_ВЕКСЕЛЯ"/>
      <sheetName val="анализ сч.75"/>
      <sheetName val="план счетов"/>
      <sheetName val="выручка_02"/>
      <sheetName val="Лист1"/>
      <sheetName val="Лист1 (2)"/>
      <sheetName val="Лист2"/>
      <sheetName val="Лист3"/>
      <sheetName val="FES"/>
      <sheetName val="Control"/>
      <sheetName val="Электроэн 4кв"/>
      <sheetName val="Вода 4кв"/>
      <sheetName val="Тепло 4кв"/>
      <sheetName val="ДПН внутр"/>
      <sheetName val="ДПН АРМ"/>
      <sheetName val="_x0018_O"/>
      <sheetName val=""/>
      <sheetName val="Приток"/>
      <sheetName val="Отток"/>
      <sheetName val="Списки"/>
      <sheetName val="FST5"/>
      <sheetName val="TSheet"/>
      <sheetName val="Титульный"/>
      <sheetName val="реализация_СВОД"/>
      <sheetName val="реализация_нерег"/>
      <sheetName val="реализация_рег"/>
      <sheetName val="расчет_смешанного_тарифа"/>
      <sheetName val="товарка_население"/>
      <sheetName val="товарка_исх"/>
      <sheetName val="смешанный_тариф_рег"/>
      <sheetName val="товарка_рег"/>
      <sheetName val="смешанный_тариф_нерег"/>
      <sheetName val="товарка_нерег"/>
      <sheetName val="смешанный_тариф_итого"/>
      <sheetName val="товарка_итого"/>
      <sheetName val="1_1_1_1_(товарка_исх_)"/>
      <sheetName val="1_1_1_1_(товарка_рег)"/>
      <sheetName val="1_1_1_1_(товарка_нерег)"/>
      <sheetName val="1_1_1_1_(товарка_итого)"/>
      <sheetName val="1_1_1_1_(товарка_горсети_исх_)"/>
      <sheetName val="1_1_1_1_(товарка_горсети_рег)"/>
      <sheetName val="1_1_1_1_(товарка_горсети_нерег)"/>
      <sheetName val="1_1_1_1_(товарка_горсети_итого)"/>
      <sheetName val="товарка_отрасли"/>
      <sheetName val="товарка_группы"/>
      <sheetName val="товарка_горсети"/>
      <sheetName val="Анализ_по_товарке"/>
      <sheetName val="Анализ_по_товарке_(ОПП)"/>
      <sheetName val="Анализ_по_реализации"/>
      <sheetName val="товарка_факт_по_рег__тарифу"/>
      <sheetName val="Анализ_товарки_по_рег__тарифу"/>
      <sheetName val="Анализ_товарки_ОПП_рег__тарифу"/>
      <sheetName val="P2_1"/>
      <sheetName val="Мониторинг__2"/>
      <sheetName val="шаблон_для_R3"/>
      <sheetName val="группы_итого_1с"/>
      <sheetName val="группы_рег_"/>
      <sheetName val="группы_нерег_"/>
      <sheetName val="группы_перерасчет_рег_"/>
      <sheetName val="группы_перерасчет_нерег_"/>
      <sheetName val="группы_итого_проверка"/>
      <sheetName val="Бюджет_2010_ожид_"/>
      <sheetName val="Форма_20_(1)"/>
      <sheetName val="Форма_20_(2)"/>
      <sheetName val="Форма_20_(3)"/>
      <sheetName val="Форма_20_(4)"/>
      <sheetName val="Форма_20_(5)"/>
      <sheetName val="18_2"/>
      <sheetName val="17_1"/>
      <sheetName val="2_3"/>
      <sheetName val="Ген__не_уч__ОРЭМ"/>
      <sheetName val="21_3"/>
      <sheetName val="анализ_50"/>
      <sheetName val="анализ_51"/>
      <sheetName val="анализ_57"/>
      <sheetName val="анализ_62"/>
      <sheetName val="расшифровка_62"/>
      <sheetName val="76_5,51"/>
      <sheetName val="91_2,51"/>
      <sheetName val="расх__из_приб__фев_2010"/>
      <sheetName val="инвест_прогр"/>
      <sheetName val="сч_60_услуги_СЭ"/>
      <sheetName val="БР_продажа_"/>
      <sheetName val="КЗ_60_1"/>
      <sheetName val="КЗ_76_5"/>
      <sheetName val="авансы_выданные_60_2"/>
      <sheetName val="_анализ__70"/>
      <sheetName val="68_1_ПОДОХОДНЫЙ"/>
      <sheetName val="68_2_НДС"/>
      <sheetName val="68_4_налог_на_ПРИБЫЛЬ"/>
      <sheetName val="68_4_1__платежи_в_бюджет"/>
      <sheetName val="68_4_2_начисление__налога_ПРИБ_"/>
      <sheetName val="68_8_ИМУЩЕСТВО"/>
      <sheetName val="68_10_ОКР_СРЕДА"/>
      <sheetName val="68_11_ТРАНСПОРТ"/>
      <sheetName val="68_12_ЗЕМЛЯ"/>
      <sheetName val="68_14_ГОСПОШЛИНА"/>
      <sheetName val="Анализ_97"/>
      <sheetName val="69_1_СОЦ_СТРАХ"/>
      <sheetName val="69_2_ПФ"/>
      <sheetName val="69_3_МЕД_СТРАХ_"/>
      <sheetName val="69_11_ТРАВМАТИЗМ"/>
      <sheetName val="58_1_АКЦИИ_СГЭС"/>
      <sheetName val="58_2_ВЕКСЕЛЯ"/>
      <sheetName val="58_3_ЗАЙМЫ"/>
      <sheetName val="58_2_91_1_ВЕКСЕЛЯ"/>
      <sheetName val="91_2_58_2_ВЕКСЕЛЯ"/>
      <sheetName val="анализ_сч_75"/>
      <sheetName val="план_счетов"/>
      <sheetName val="Лист1_(2)"/>
      <sheetName val="Электроэн_4кв"/>
      <sheetName val="Вода_4кв"/>
      <sheetName val="Тепло_4кв"/>
      <sheetName val="ДПН_внутр"/>
      <sheetName val="ДПН_АРМ"/>
      <sheetName val="O"/>
      <sheetName val="3"/>
      <sheetName val="5"/>
      <sheetName val="P2.2"/>
      <sheetName val="_x0018_O???"/>
      <sheetName val="35998"/>
      <sheetName val="44"/>
      <sheetName val="92"/>
      <sheetName val="94"/>
      <sheetName val="97"/>
      <sheetName val="Отчет"/>
      <sheetName val="Расчёт"/>
      <sheetName val="14б ДПН отчет"/>
      <sheetName val="16а Сводный анализ"/>
      <sheetName val="НЕДЕЛИ"/>
      <sheetName val="реализация⼘6㮧疽М"/>
      <sheetName val="TEHSHEET"/>
      <sheetName val="Топливо2009"/>
      <sheetName val="2009"/>
      <sheetName val="_x0018_O?"/>
      <sheetName val="Таб1.1"/>
      <sheetName val="ПС 110 кВ №13 А"/>
      <sheetName val="Гр5(о)"/>
      <sheetName val="17"/>
      <sheetName val="Ф-1 (для АО-энерго)"/>
      <sheetName val="Ф-2 (для АО-энерго)"/>
      <sheetName val="свод"/>
      <sheetName val="_x005f_x0018_O_x005f_x0000__x005f_x0000__x005f_x0000_"/>
      <sheetName val="Расчёт НВВ по RAB"/>
      <sheetName val="Лист4"/>
      <sheetName val="СВОД БДДС"/>
      <sheetName val="ПЭ"/>
      <sheetName val="СЭ"/>
      <sheetName val="ЧЭ"/>
      <sheetName val="ИА"/>
      <sheetName val="2. Баланс"/>
      <sheetName val="3. БДДС"/>
      <sheetName val="Бюджет_2015"/>
      <sheetName val="ПФ_2015"/>
      <sheetName val="ПД_2015"/>
      <sheetName val="НВВ"/>
      <sheetName val="Бюджет_15_поквартально."/>
      <sheetName val="Бюджет_01.15"/>
      <sheetName val="ПФ_01.15"/>
      <sheetName val="ПД_01.15"/>
      <sheetName val="Бюджет_02.15"/>
      <sheetName val="ПФ_02.15"/>
      <sheetName val="ПД_02.15"/>
      <sheetName val="Бюджет_03.15"/>
      <sheetName val="ПФ_03.15"/>
      <sheetName val="ПД_03.15"/>
      <sheetName val="Бюджет_1кв._15"/>
      <sheetName val="ПФ_1кв._15"/>
      <sheetName val="ПД_1кв._15"/>
      <sheetName val="Бюджет_04.15"/>
      <sheetName val="ПФ_04.15"/>
      <sheetName val="ПД_04.15"/>
      <sheetName val="Бюджет_05.15"/>
      <sheetName val="ПФ_05.15"/>
      <sheetName val="ПД_05.15"/>
      <sheetName val="Бюджет_06.15"/>
      <sheetName val="ПФ_06.15"/>
      <sheetName val="ПД_06.15"/>
      <sheetName val="Бюджет_2кв._15"/>
      <sheetName val="ПФ_2кв._15"/>
      <sheetName val="ПД_2кв._15"/>
      <sheetName val="Бюджет_6мес._15"/>
      <sheetName val="ПФ_6мес._15"/>
      <sheetName val="Справочник"/>
      <sheetName val="СевЭС"/>
      <sheetName val="НоябЭС"/>
      <sheetName val="КогЭС"/>
      <sheetName val="НВЭС"/>
      <sheetName val="НЮЭС"/>
      <sheetName val="ЭК"/>
      <sheetName val="УрайЭС"/>
      <sheetName val="СурЭС"/>
      <sheetName val="ТюмТПО "/>
      <sheetName val="ЮжТПО "/>
      <sheetName val="ИшТПО"/>
      <sheetName val="ТобТПО"/>
      <sheetName val="Справка"/>
      <sheetName val="ПС - Действующие"/>
      <sheetName val="Список"/>
      <sheetName val="ФБР"/>
      <sheetName val="ПД_6мес._15"/>
      <sheetName val="Бюджет_07.15"/>
      <sheetName val="ПФ_07.15"/>
      <sheetName val="ПД_07.15"/>
      <sheetName val="Бюджет_08.15"/>
      <sheetName val="ПФ_08.15"/>
      <sheetName val="ПД_08.15"/>
      <sheetName val="Бюджет_09.15"/>
      <sheetName val="ПФ_09.15"/>
      <sheetName val="ПД_09.15"/>
      <sheetName val="Бюджет_3кв._15"/>
      <sheetName val="Список дефектов"/>
      <sheetName val="ПФ_3кв._15"/>
      <sheetName val="ПД_3кв._15"/>
      <sheetName val="Бюджет_9мес._15"/>
      <sheetName val="ПФ_9мес._15"/>
      <sheetName val="ПД_9мес._15"/>
      <sheetName val="Бюджет_10.15"/>
      <sheetName val="ПФ_10.15"/>
      <sheetName val="ПД_10.15"/>
      <sheetName val="Бюджет_11.15"/>
      <sheetName val="ПФ_11.15"/>
      <sheetName val="ПД_11.15"/>
      <sheetName val="Бюджет_12.15"/>
      <sheetName val="ПФ_12.15"/>
      <sheetName val="ПД_12.15"/>
      <sheetName val="Бюджет_4кв._15"/>
      <sheetName val="ПФ_4кв._15"/>
      <sheetName val="ПД_4кв._15"/>
      <sheetName val="Служебный лист"/>
      <sheetName val="иртышская"/>
      <sheetName val="таврическая"/>
      <sheetName val="сибирь"/>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refreshError="1"/>
      <sheetData sheetId="356" refreshError="1"/>
      <sheetData sheetId="35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B3:AH41"/>
  <sheetViews>
    <sheetView view="pageBreakPreview" zoomScale="85" zoomScaleNormal="70" zoomScaleSheetLayoutView="85" workbookViewId="0">
      <selection activeCell="C53" sqref="C53"/>
    </sheetView>
  </sheetViews>
  <sheetFormatPr defaultRowHeight="15" x14ac:dyDescent="0.25"/>
  <cols>
    <col min="1" max="2" width="8.7109375" customWidth="1"/>
    <col min="3" max="3" width="46" customWidth="1"/>
    <col min="4" max="14" width="8.7109375" style="3" customWidth="1"/>
    <col min="15" max="15" width="11.140625" style="3" customWidth="1"/>
    <col min="16" max="26" width="8.7109375" style="3" customWidth="1"/>
    <col min="27" max="27" width="8.85546875" style="3" bestFit="1" customWidth="1"/>
    <col min="28" max="30" width="8.7109375" style="3" customWidth="1"/>
    <col min="31" max="1025" width="8.7109375" customWidth="1"/>
  </cols>
  <sheetData>
    <row r="3" spans="2:30" ht="15" customHeight="1" x14ac:dyDescent="0.25">
      <c r="B3" s="184" t="s">
        <v>0</v>
      </c>
      <c r="C3" s="184" t="s">
        <v>1</v>
      </c>
      <c r="D3" s="184" t="s">
        <v>2</v>
      </c>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row>
    <row r="4" spans="2:30" ht="15" customHeight="1" x14ac:dyDescent="0.25">
      <c r="B4" s="184"/>
      <c r="C4" s="184"/>
      <c r="D4" s="184">
        <v>2020</v>
      </c>
      <c r="E4" s="184"/>
      <c r="F4" s="184"/>
      <c r="G4" s="184"/>
      <c r="H4" s="184"/>
      <c r="I4" s="184"/>
      <c r="J4" s="184"/>
      <c r="K4" s="184"/>
      <c r="L4" s="184"/>
      <c r="M4" s="184"/>
      <c r="N4" s="184"/>
      <c r="O4" s="184"/>
      <c r="P4" s="184">
        <v>2021</v>
      </c>
      <c r="Q4" s="184"/>
      <c r="R4" s="184"/>
      <c r="S4" s="184"/>
      <c r="T4" s="184"/>
      <c r="U4" s="184"/>
      <c r="V4" s="184"/>
      <c r="W4" s="184"/>
      <c r="X4" s="184"/>
      <c r="Y4" s="184"/>
      <c r="Z4" s="184"/>
      <c r="AA4" s="184"/>
      <c r="AB4" s="184" t="s">
        <v>3</v>
      </c>
      <c r="AC4" s="184"/>
      <c r="AD4" s="184"/>
    </row>
    <row r="5" spans="2:30" x14ac:dyDescent="0.25">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row>
    <row r="6" spans="2:30" x14ac:dyDescent="0.25">
      <c r="B6" s="184"/>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row>
    <row r="7" spans="2:30" x14ac:dyDescent="0.25">
      <c r="B7" s="184"/>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row>
    <row r="8" spans="2:30" ht="28.5" customHeight="1" x14ac:dyDescent="0.25">
      <c r="B8" s="184"/>
      <c r="C8" s="184"/>
      <c r="D8" s="184" t="s">
        <v>4</v>
      </c>
      <c r="E8" s="184"/>
      <c r="F8" s="184"/>
      <c r="G8" s="184" t="s">
        <v>5</v>
      </c>
      <c r="H8" s="184"/>
      <c r="I8" s="184"/>
      <c r="J8" s="184" t="s">
        <v>6</v>
      </c>
      <c r="K8" s="184"/>
      <c r="L8" s="184"/>
      <c r="M8" s="184" t="s">
        <v>7</v>
      </c>
      <c r="N8" s="184"/>
      <c r="O8" s="184"/>
      <c r="P8" s="184" t="s">
        <v>4</v>
      </c>
      <c r="Q8" s="184"/>
      <c r="R8" s="184"/>
      <c r="S8" s="184" t="s">
        <v>5</v>
      </c>
      <c r="T8" s="184"/>
      <c r="U8" s="184"/>
      <c r="V8" s="184" t="s">
        <v>6</v>
      </c>
      <c r="W8" s="184"/>
      <c r="X8" s="184"/>
      <c r="Y8" s="184" t="s">
        <v>7</v>
      </c>
      <c r="Z8" s="184"/>
      <c r="AA8" s="184"/>
      <c r="AB8" s="184"/>
      <c r="AC8" s="184"/>
      <c r="AD8" s="184"/>
    </row>
    <row r="9" spans="2:30" ht="60.75" customHeight="1" x14ac:dyDescent="0.25">
      <c r="B9" s="4"/>
      <c r="C9" s="4"/>
      <c r="D9" s="5" t="s">
        <v>8</v>
      </c>
      <c r="E9" s="5" t="s">
        <v>9</v>
      </c>
      <c r="F9" s="5" t="s">
        <v>10</v>
      </c>
      <c r="G9" s="5" t="s">
        <v>8</v>
      </c>
      <c r="H9" s="5" t="s">
        <v>9</v>
      </c>
      <c r="I9" s="5" t="s">
        <v>10</v>
      </c>
      <c r="J9" s="5" t="s">
        <v>8</v>
      </c>
      <c r="K9" s="5" t="s">
        <v>9</v>
      </c>
      <c r="L9" s="5" t="s">
        <v>10</v>
      </c>
      <c r="M9" s="5" t="s">
        <v>8</v>
      </c>
      <c r="N9" s="5" t="s">
        <v>9</v>
      </c>
      <c r="O9" s="5" t="s">
        <v>10</v>
      </c>
      <c r="P9" s="5" t="s">
        <v>8</v>
      </c>
      <c r="Q9" s="5" t="s">
        <v>9</v>
      </c>
      <c r="R9" s="5" t="s">
        <v>10</v>
      </c>
      <c r="S9" s="5" t="s">
        <v>8</v>
      </c>
      <c r="T9" s="5" t="s">
        <v>9</v>
      </c>
      <c r="U9" s="5" t="s">
        <v>10</v>
      </c>
      <c r="V9" s="5" t="s">
        <v>8</v>
      </c>
      <c r="W9" s="5" t="s">
        <v>9</v>
      </c>
      <c r="X9" s="5" t="s">
        <v>10</v>
      </c>
      <c r="Y9" s="5" t="s">
        <v>8</v>
      </c>
      <c r="Z9" s="5" t="s">
        <v>9</v>
      </c>
      <c r="AA9" s="5" t="s">
        <v>10</v>
      </c>
      <c r="AB9" s="5" t="s">
        <v>8</v>
      </c>
      <c r="AC9" s="5" t="s">
        <v>9</v>
      </c>
      <c r="AD9" s="5" t="s">
        <v>10</v>
      </c>
    </row>
    <row r="10" spans="2:30" ht="46.5" hidden="1" customHeight="1" x14ac:dyDescent="0.25">
      <c r="B10" s="185" t="s">
        <v>11</v>
      </c>
      <c r="C10" s="185"/>
      <c r="D10" s="6"/>
      <c r="E10" s="6"/>
      <c r="F10" s="6"/>
      <c r="G10" s="6"/>
      <c r="H10" s="6"/>
      <c r="I10" s="6"/>
      <c r="J10" s="6"/>
      <c r="K10" s="6"/>
      <c r="L10" s="6"/>
      <c r="M10" s="6"/>
      <c r="N10" s="6"/>
      <c r="O10" s="6"/>
      <c r="P10" s="6"/>
      <c r="Q10" s="6"/>
      <c r="R10" s="6"/>
      <c r="S10" s="6"/>
      <c r="T10" s="6"/>
      <c r="U10" s="6"/>
      <c r="V10" s="6"/>
      <c r="W10" s="6"/>
      <c r="X10" s="6"/>
      <c r="Y10" s="6"/>
      <c r="Z10" s="6"/>
      <c r="AA10" s="6"/>
      <c r="AB10" s="6"/>
      <c r="AC10" s="6"/>
      <c r="AD10" s="6"/>
    </row>
    <row r="11" spans="2:30" ht="51" hidden="1" customHeight="1" x14ac:dyDescent="0.25">
      <c r="B11" s="2">
        <v>1</v>
      </c>
      <c r="C11" s="7" t="s">
        <v>12</v>
      </c>
      <c r="D11" s="2">
        <f t="shared" ref="D11:AD11" si="0">D12+D13</f>
        <v>34</v>
      </c>
      <c r="E11" s="2">
        <f t="shared" si="0"/>
        <v>32</v>
      </c>
      <c r="F11" s="2">
        <f t="shared" si="0"/>
        <v>276</v>
      </c>
      <c r="G11" s="2">
        <f t="shared" si="0"/>
        <v>0</v>
      </c>
      <c r="H11" s="2">
        <f t="shared" si="0"/>
        <v>17</v>
      </c>
      <c r="I11" s="2">
        <f t="shared" si="0"/>
        <v>142</v>
      </c>
      <c r="J11" s="2">
        <f t="shared" si="0"/>
        <v>0</v>
      </c>
      <c r="K11" s="2">
        <f t="shared" si="0"/>
        <v>302</v>
      </c>
      <c r="L11" s="2">
        <f t="shared" si="0"/>
        <v>5150</v>
      </c>
      <c r="M11" s="2">
        <f t="shared" si="0"/>
        <v>0</v>
      </c>
      <c r="N11" s="2">
        <f t="shared" si="0"/>
        <v>0</v>
      </c>
      <c r="O11" s="2">
        <f t="shared" si="0"/>
        <v>600648</v>
      </c>
      <c r="P11" s="2">
        <f t="shared" si="0"/>
        <v>34</v>
      </c>
      <c r="Q11" s="2">
        <f t="shared" si="0"/>
        <v>33</v>
      </c>
      <c r="R11" s="2">
        <f t="shared" si="0"/>
        <v>272</v>
      </c>
      <c r="S11" s="2">
        <f t="shared" si="0"/>
        <v>0</v>
      </c>
      <c r="T11" s="2">
        <f t="shared" si="0"/>
        <v>18</v>
      </c>
      <c r="U11" s="2">
        <f t="shared" si="0"/>
        <v>152</v>
      </c>
      <c r="V11" s="2">
        <f t="shared" si="0"/>
        <v>0</v>
      </c>
      <c r="W11" s="2">
        <f t="shared" si="0"/>
        <v>309</v>
      </c>
      <c r="X11" s="2">
        <f t="shared" si="0"/>
        <v>22990</v>
      </c>
      <c r="Y11" s="2">
        <f t="shared" si="0"/>
        <v>0</v>
      </c>
      <c r="Z11" s="2">
        <f t="shared" si="0"/>
        <v>0</v>
      </c>
      <c r="AA11" s="2">
        <f t="shared" si="0"/>
        <v>597228</v>
      </c>
      <c r="AB11" s="2">
        <f t="shared" si="0"/>
        <v>0</v>
      </c>
      <c r="AC11" s="2">
        <f t="shared" si="0"/>
        <v>-9</v>
      </c>
      <c r="AD11" s="2">
        <f t="shared" si="0"/>
        <v>3482</v>
      </c>
    </row>
    <row r="12" spans="2:30" ht="15" hidden="1" customHeight="1" x14ac:dyDescent="0.25">
      <c r="B12" s="2">
        <v>2</v>
      </c>
      <c r="C12" s="4" t="s">
        <v>13</v>
      </c>
      <c r="D12" s="2">
        <f t="shared" ref="D12:AD12" si="1">D16+D20+D24+D28+D32+D36+D40</f>
        <v>0</v>
      </c>
      <c r="E12" s="2">
        <f t="shared" si="1"/>
        <v>0</v>
      </c>
      <c r="F12" s="2">
        <f t="shared" si="1"/>
        <v>0</v>
      </c>
      <c r="G12" s="2">
        <f t="shared" si="1"/>
        <v>0</v>
      </c>
      <c r="H12" s="2">
        <f t="shared" si="1"/>
        <v>0</v>
      </c>
      <c r="I12" s="2">
        <f t="shared" si="1"/>
        <v>4</v>
      </c>
      <c r="J12" s="2">
        <f t="shared" si="1"/>
        <v>0</v>
      </c>
      <c r="K12" s="2">
        <f t="shared" si="1"/>
        <v>0</v>
      </c>
      <c r="L12" s="2">
        <f t="shared" si="1"/>
        <v>189</v>
      </c>
      <c r="M12" s="2">
        <f t="shared" si="1"/>
        <v>0</v>
      </c>
      <c r="N12" s="2">
        <f t="shared" si="1"/>
        <v>0</v>
      </c>
      <c r="O12" s="2">
        <f t="shared" si="1"/>
        <v>587907</v>
      </c>
      <c r="P12" s="2">
        <f t="shared" si="1"/>
        <v>0</v>
      </c>
      <c r="Q12" s="2">
        <f t="shared" si="1"/>
        <v>0</v>
      </c>
      <c r="R12" s="2">
        <f t="shared" si="1"/>
        <v>0</v>
      </c>
      <c r="S12" s="2">
        <f t="shared" si="1"/>
        <v>0</v>
      </c>
      <c r="T12" s="2">
        <f t="shared" si="1"/>
        <v>0</v>
      </c>
      <c r="U12" s="2">
        <f t="shared" si="1"/>
        <v>5</v>
      </c>
      <c r="V12" s="2">
        <f t="shared" si="1"/>
        <v>0</v>
      </c>
      <c r="W12" s="2">
        <f t="shared" si="1"/>
        <v>0</v>
      </c>
      <c r="X12" s="2">
        <f t="shared" si="1"/>
        <v>9086</v>
      </c>
      <c r="Y12" s="2">
        <f t="shared" si="1"/>
        <v>0</v>
      </c>
      <c r="Z12" s="2">
        <f t="shared" si="1"/>
        <v>0</v>
      </c>
      <c r="AA12" s="2">
        <f t="shared" si="1"/>
        <v>584435</v>
      </c>
      <c r="AB12" s="2">
        <f t="shared" si="1"/>
        <v>0</v>
      </c>
      <c r="AC12" s="2">
        <f t="shared" si="1"/>
        <v>0</v>
      </c>
      <c r="AD12" s="2">
        <f t="shared" si="1"/>
        <v>3603</v>
      </c>
    </row>
    <row r="13" spans="2:30" ht="15" hidden="1" customHeight="1" x14ac:dyDescent="0.25">
      <c r="B13" s="2">
        <v>3</v>
      </c>
      <c r="C13" s="4" t="s">
        <v>14</v>
      </c>
      <c r="D13" s="2">
        <f t="shared" ref="D13:AD13" si="2">D17+D21+D25+D29+D33+D37+D41</f>
        <v>34</v>
      </c>
      <c r="E13" s="2">
        <f t="shared" si="2"/>
        <v>32</v>
      </c>
      <c r="F13" s="2">
        <f t="shared" si="2"/>
        <v>276</v>
      </c>
      <c r="G13" s="2">
        <f t="shared" si="2"/>
        <v>0</v>
      </c>
      <c r="H13" s="2">
        <f t="shared" si="2"/>
        <v>17</v>
      </c>
      <c r="I13" s="2">
        <f t="shared" si="2"/>
        <v>138</v>
      </c>
      <c r="J13" s="2">
        <f t="shared" si="2"/>
        <v>0</v>
      </c>
      <c r="K13" s="2">
        <f t="shared" si="2"/>
        <v>302</v>
      </c>
      <c r="L13" s="2">
        <f t="shared" si="2"/>
        <v>4961</v>
      </c>
      <c r="M13" s="2">
        <f t="shared" si="2"/>
        <v>0</v>
      </c>
      <c r="N13" s="2">
        <f t="shared" si="2"/>
        <v>0</v>
      </c>
      <c r="O13" s="2">
        <f t="shared" si="2"/>
        <v>12741</v>
      </c>
      <c r="P13" s="2">
        <f t="shared" si="2"/>
        <v>34</v>
      </c>
      <c r="Q13" s="2">
        <f t="shared" si="2"/>
        <v>33</v>
      </c>
      <c r="R13" s="2">
        <f t="shared" si="2"/>
        <v>272</v>
      </c>
      <c r="S13" s="2">
        <f t="shared" si="2"/>
        <v>0</v>
      </c>
      <c r="T13" s="2">
        <f t="shared" si="2"/>
        <v>18</v>
      </c>
      <c r="U13" s="2">
        <f t="shared" si="2"/>
        <v>147</v>
      </c>
      <c r="V13" s="2">
        <f t="shared" si="2"/>
        <v>0</v>
      </c>
      <c r="W13" s="2">
        <f t="shared" si="2"/>
        <v>309</v>
      </c>
      <c r="X13" s="2">
        <f t="shared" si="2"/>
        <v>13904</v>
      </c>
      <c r="Y13" s="2">
        <f t="shared" si="2"/>
        <v>0</v>
      </c>
      <c r="Z13" s="2">
        <f t="shared" si="2"/>
        <v>0</v>
      </c>
      <c r="AA13" s="2">
        <f t="shared" si="2"/>
        <v>12793</v>
      </c>
      <c r="AB13" s="2">
        <f t="shared" si="2"/>
        <v>0</v>
      </c>
      <c r="AC13" s="2">
        <f t="shared" si="2"/>
        <v>-9</v>
      </c>
      <c r="AD13" s="2">
        <f t="shared" si="2"/>
        <v>-121</v>
      </c>
    </row>
    <row r="14" spans="2:30" ht="15" hidden="1" customHeight="1" x14ac:dyDescent="0.25">
      <c r="B14" s="185" t="s">
        <v>15</v>
      </c>
      <c r="C14" s="185"/>
      <c r="D14" s="8"/>
      <c r="E14" s="8"/>
      <c r="F14" s="8"/>
      <c r="G14" s="8"/>
      <c r="H14" s="8"/>
      <c r="I14" s="8"/>
      <c r="J14" s="8"/>
      <c r="K14" s="8"/>
      <c r="L14" s="8"/>
      <c r="M14" s="8"/>
      <c r="N14" s="8"/>
      <c r="O14" s="8"/>
      <c r="P14" s="8"/>
      <c r="Q14" s="8"/>
      <c r="R14" s="8"/>
      <c r="S14" s="8"/>
      <c r="T14" s="8"/>
      <c r="U14" s="8"/>
      <c r="V14" s="8"/>
      <c r="W14" s="8"/>
      <c r="X14" s="8"/>
      <c r="Y14" s="8"/>
      <c r="Z14" s="8"/>
      <c r="AA14" s="8"/>
      <c r="AB14" s="8"/>
      <c r="AC14" s="8"/>
      <c r="AD14" s="9"/>
    </row>
    <row r="15" spans="2:30" ht="51" hidden="1" customHeight="1" x14ac:dyDescent="0.25">
      <c r="B15" s="2">
        <v>1</v>
      </c>
      <c r="C15" s="7" t="s">
        <v>12</v>
      </c>
      <c r="D15" s="2">
        <f t="shared" ref="D15:AD15" si="3">D16+D17</f>
        <v>10</v>
      </c>
      <c r="E15" s="2">
        <f t="shared" si="3"/>
        <v>21</v>
      </c>
      <c r="F15" s="2">
        <f t="shared" si="3"/>
        <v>37</v>
      </c>
      <c r="G15" s="2">
        <f t="shared" si="3"/>
        <v>0</v>
      </c>
      <c r="H15" s="2">
        <f t="shared" si="3"/>
        <v>0</v>
      </c>
      <c r="I15" s="2">
        <f t="shared" si="3"/>
        <v>27</v>
      </c>
      <c r="J15" s="2">
        <f t="shared" si="3"/>
        <v>0</v>
      </c>
      <c r="K15" s="2">
        <f t="shared" si="3"/>
        <v>176</v>
      </c>
      <c r="L15" s="2">
        <f t="shared" si="3"/>
        <v>2792</v>
      </c>
      <c r="M15" s="2">
        <f t="shared" si="3"/>
        <v>0</v>
      </c>
      <c r="N15" s="2">
        <f t="shared" si="3"/>
        <v>0</v>
      </c>
      <c r="O15" s="2">
        <f t="shared" si="3"/>
        <v>278095</v>
      </c>
      <c r="P15" s="2">
        <f t="shared" si="3"/>
        <v>10</v>
      </c>
      <c r="Q15" s="2">
        <f t="shared" si="3"/>
        <v>22</v>
      </c>
      <c r="R15" s="2">
        <f t="shared" si="3"/>
        <v>33</v>
      </c>
      <c r="S15" s="2">
        <f t="shared" si="3"/>
        <v>0</v>
      </c>
      <c r="T15" s="2">
        <f t="shared" si="3"/>
        <v>1</v>
      </c>
      <c r="U15" s="2">
        <f t="shared" si="3"/>
        <v>27</v>
      </c>
      <c r="V15" s="2">
        <f t="shared" si="3"/>
        <v>0</v>
      </c>
      <c r="W15" s="2">
        <f t="shared" si="3"/>
        <v>183</v>
      </c>
      <c r="X15" s="2">
        <f t="shared" si="3"/>
        <v>2852</v>
      </c>
      <c r="Y15" s="2">
        <f t="shared" si="3"/>
        <v>0</v>
      </c>
      <c r="Z15" s="2">
        <f t="shared" si="3"/>
        <v>0</v>
      </c>
      <c r="AA15" s="2">
        <f t="shared" si="3"/>
        <v>273919</v>
      </c>
      <c r="AB15" s="2">
        <f t="shared" si="3"/>
        <v>0</v>
      </c>
      <c r="AC15" s="2">
        <f t="shared" si="3"/>
        <v>-9</v>
      </c>
      <c r="AD15" s="2">
        <f t="shared" si="3"/>
        <v>4120</v>
      </c>
    </row>
    <row r="16" spans="2:30" ht="15" hidden="1" customHeight="1" x14ac:dyDescent="0.25">
      <c r="B16" s="2">
        <v>2</v>
      </c>
      <c r="C16" s="4" t="s">
        <v>13</v>
      </c>
      <c r="D16" s="2">
        <v>0</v>
      </c>
      <c r="E16" s="2">
        <v>0</v>
      </c>
      <c r="F16" s="2">
        <v>0</v>
      </c>
      <c r="G16" s="2">
        <v>0</v>
      </c>
      <c r="H16" s="2">
        <v>0</v>
      </c>
      <c r="I16" s="2">
        <v>1</v>
      </c>
      <c r="J16" s="2">
        <v>0</v>
      </c>
      <c r="K16" s="2">
        <v>0</v>
      </c>
      <c r="L16" s="2">
        <v>166</v>
      </c>
      <c r="M16" s="2">
        <v>0</v>
      </c>
      <c r="N16" s="2">
        <v>0</v>
      </c>
      <c r="O16" s="2">
        <v>270148</v>
      </c>
      <c r="P16" s="2">
        <v>0</v>
      </c>
      <c r="Q16" s="2">
        <v>0</v>
      </c>
      <c r="R16" s="2">
        <v>0</v>
      </c>
      <c r="S16" s="2">
        <v>0</v>
      </c>
      <c r="T16" s="2">
        <v>0</v>
      </c>
      <c r="U16" s="2">
        <v>1</v>
      </c>
      <c r="V16" s="2">
        <v>0</v>
      </c>
      <c r="W16" s="2">
        <v>0</v>
      </c>
      <c r="X16" s="2">
        <v>185</v>
      </c>
      <c r="Y16" s="2">
        <v>0</v>
      </c>
      <c r="Z16" s="2">
        <v>0</v>
      </c>
      <c r="AA16" s="2">
        <v>265946</v>
      </c>
      <c r="AB16" s="5">
        <f t="shared" ref="AB16:AD17" si="4">D16+G16+J16+M16-P16-S16-V16-Y16</f>
        <v>0</v>
      </c>
      <c r="AC16" s="5">
        <f t="shared" si="4"/>
        <v>0</v>
      </c>
      <c r="AD16" s="5">
        <f t="shared" si="4"/>
        <v>4183</v>
      </c>
    </row>
    <row r="17" spans="2:34" ht="15" hidden="1" customHeight="1" x14ac:dyDescent="0.25">
      <c r="B17" s="2">
        <v>3</v>
      </c>
      <c r="C17" s="4" t="s">
        <v>14</v>
      </c>
      <c r="D17" s="2">
        <v>10</v>
      </c>
      <c r="E17" s="2">
        <v>21</v>
      </c>
      <c r="F17" s="2">
        <v>37</v>
      </c>
      <c r="G17" s="2">
        <v>0</v>
      </c>
      <c r="H17" s="2">
        <v>0</v>
      </c>
      <c r="I17" s="2">
        <v>26</v>
      </c>
      <c r="J17" s="2">
        <v>0</v>
      </c>
      <c r="K17" s="2">
        <v>176</v>
      </c>
      <c r="L17" s="2">
        <v>2626</v>
      </c>
      <c r="M17" s="2">
        <v>0</v>
      </c>
      <c r="N17" s="2">
        <v>0</v>
      </c>
      <c r="O17" s="2">
        <v>7947</v>
      </c>
      <c r="P17" s="2">
        <v>10</v>
      </c>
      <c r="Q17" s="2">
        <v>22</v>
      </c>
      <c r="R17" s="2">
        <v>33</v>
      </c>
      <c r="S17" s="2">
        <v>0</v>
      </c>
      <c r="T17" s="2">
        <v>1</v>
      </c>
      <c r="U17" s="2">
        <v>26</v>
      </c>
      <c r="V17" s="2">
        <v>0</v>
      </c>
      <c r="W17" s="2">
        <v>183</v>
      </c>
      <c r="X17" s="2">
        <v>2667</v>
      </c>
      <c r="Y17" s="2">
        <v>0</v>
      </c>
      <c r="Z17" s="2">
        <v>0</v>
      </c>
      <c r="AA17" s="2">
        <v>7973</v>
      </c>
      <c r="AB17" s="5">
        <f t="shared" si="4"/>
        <v>0</v>
      </c>
      <c r="AC17" s="5">
        <f t="shared" si="4"/>
        <v>-9</v>
      </c>
      <c r="AD17" s="5">
        <f t="shared" si="4"/>
        <v>-63</v>
      </c>
    </row>
    <row r="18" spans="2:34" ht="15" hidden="1" customHeight="1" x14ac:dyDescent="0.25">
      <c r="B18" s="185" t="s">
        <v>16</v>
      </c>
      <c r="C18" s="185"/>
      <c r="D18" s="8"/>
      <c r="E18" s="8"/>
      <c r="F18" s="8"/>
      <c r="G18" s="8"/>
      <c r="H18" s="8"/>
      <c r="I18" s="8"/>
      <c r="J18" s="8"/>
      <c r="K18" s="8"/>
      <c r="L18" s="8"/>
      <c r="M18" s="8"/>
      <c r="N18" s="8"/>
      <c r="O18" s="8"/>
      <c r="P18" s="8"/>
      <c r="Q18" s="8"/>
      <c r="R18" s="8"/>
      <c r="S18" s="8"/>
      <c r="T18" s="8"/>
      <c r="U18" s="8"/>
      <c r="V18" s="8"/>
      <c r="W18" s="8"/>
      <c r="X18" s="8"/>
      <c r="Y18" s="8"/>
      <c r="Z18" s="8"/>
      <c r="AA18" s="8"/>
      <c r="AB18" s="8"/>
      <c r="AC18" s="8"/>
      <c r="AD18" s="9"/>
    </row>
    <row r="19" spans="2:34" ht="51" hidden="1" customHeight="1" x14ac:dyDescent="0.25">
      <c r="B19" s="2">
        <v>1</v>
      </c>
      <c r="C19" s="7" t="s">
        <v>12</v>
      </c>
      <c r="D19" s="2">
        <f t="shared" ref="D19:AD19" si="5">D20+D21</f>
        <v>24</v>
      </c>
      <c r="E19" s="2">
        <f t="shared" si="5"/>
        <v>11</v>
      </c>
      <c r="F19" s="2">
        <f t="shared" si="5"/>
        <v>238</v>
      </c>
      <c r="G19" s="2">
        <f t="shared" si="5"/>
        <v>0</v>
      </c>
      <c r="H19" s="2">
        <f t="shared" si="5"/>
        <v>17</v>
      </c>
      <c r="I19" s="2">
        <f t="shared" si="5"/>
        <v>92</v>
      </c>
      <c r="J19" s="2">
        <f t="shared" si="5"/>
        <v>0</v>
      </c>
      <c r="K19" s="2">
        <f t="shared" si="5"/>
        <v>126</v>
      </c>
      <c r="L19" s="2">
        <f t="shared" si="5"/>
        <v>2288</v>
      </c>
      <c r="M19" s="2">
        <f t="shared" si="5"/>
        <v>0</v>
      </c>
      <c r="N19" s="2">
        <f t="shared" si="5"/>
        <v>0</v>
      </c>
      <c r="O19" s="2">
        <f t="shared" si="5"/>
        <v>186086</v>
      </c>
      <c r="P19" s="2">
        <f t="shared" si="5"/>
        <v>24</v>
      </c>
      <c r="Q19" s="2">
        <f t="shared" si="5"/>
        <v>11</v>
      </c>
      <c r="R19" s="2">
        <f t="shared" si="5"/>
        <v>238</v>
      </c>
      <c r="S19" s="2">
        <f t="shared" si="5"/>
        <v>0</v>
      </c>
      <c r="T19" s="2">
        <f t="shared" si="5"/>
        <v>17</v>
      </c>
      <c r="U19" s="2">
        <f t="shared" si="5"/>
        <v>92</v>
      </c>
      <c r="V19" s="2">
        <f t="shared" si="5"/>
        <v>0</v>
      </c>
      <c r="W19" s="2">
        <f t="shared" si="5"/>
        <v>126</v>
      </c>
      <c r="X19" s="2">
        <f t="shared" si="5"/>
        <v>2315</v>
      </c>
      <c r="Y19" s="2">
        <f t="shared" si="5"/>
        <v>0</v>
      </c>
      <c r="Z19" s="2">
        <f t="shared" si="5"/>
        <v>0</v>
      </c>
      <c r="AA19" s="2">
        <f t="shared" si="5"/>
        <v>186369</v>
      </c>
      <c r="AB19" s="2">
        <f t="shared" si="5"/>
        <v>0</v>
      </c>
      <c r="AC19" s="2">
        <f t="shared" si="5"/>
        <v>0</v>
      </c>
      <c r="AD19" s="2">
        <f t="shared" si="5"/>
        <v>-310</v>
      </c>
      <c r="AF19" s="10"/>
      <c r="AG19" s="10"/>
      <c r="AH19" s="10"/>
    </row>
    <row r="20" spans="2:34" ht="15" hidden="1" customHeight="1" x14ac:dyDescent="0.25">
      <c r="B20" s="2">
        <v>2</v>
      </c>
      <c r="C20" s="4" t="s">
        <v>13</v>
      </c>
      <c r="D20" s="2">
        <v>0</v>
      </c>
      <c r="E20" s="2">
        <v>0</v>
      </c>
      <c r="F20" s="2">
        <v>0</v>
      </c>
      <c r="G20" s="2">
        <v>0</v>
      </c>
      <c r="H20" s="2">
        <v>0</v>
      </c>
      <c r="I20" s="2">
        <v>0</v>
      </c>
      <c r="J20" s="2">
        <v>0</v>
      </c>
      <c r="K20" s="5">
        <v>0</v>
      </c>
      <c r="L20" s="5">
        <v>0</v>
      </c>
      <c r="M20" s="5">
        <v>0</v>
      </c>
      <c r="N20" s="5">
        <v>0</v>
      </c>
      <c r="O20" s="5">
        <v>181317</v>
      </c>
      <c r="P20" s="2">
        <v>0</v>
      </c>
      <c r="Q20" s="2">
        <v>0</v>
      </c>
      <c r="R20" s="2">
        <v>0</v>
      </c>
      <c r="S20" s="2">
        <v>0</v>
      </c>
      <c r="T20" s="2">
        <v>0</v>
      </c>
      <c r="U20" s="2">
        <v>0</v>
      </c>
      <c r="V20" s="2">
        <v>0</v>
      </c>
      <c r="W20" s="5">
        <v>0</v>
      </c>
      <c r="X20" s="5">
        <v>0</v>
      </c>
      <c r="Y20" s="5">
        <v>0</v>
      </c>
      <c r="Z20" s="5">
        <v>0</v>
      </c>
      <c r="AA20" s="5">
        <v>181568</v>
      </c>
      <c r="AB20" s="5">
        <f t="shared" ref="AB20:AD21" si="6">D20+G20+J20+M20-P20-S20-V20-Y20</f>
        <v>0</v>
      </c>
      <c r="AC20" s="5">
        <f t="shared" si="6"/>
        <v>0</v>
      </c>
      <c r="AD20" s="5">
        <f t="shared" si="6"/>
        <v>-251</v>
      </c>
    </row>
    <row r="21" spans="2:34" ht="15" hidden="1" customHeight="1" x14ac:dyDescent="0.25">
      <c r="B21" s="2">
        <v>3</v>
      </c>
      <c r="C21" s="4" t="s">
        <v>14</v>
      </c>
      <c r="D21" s="2">
        <v>24</v>
      </c>
      <c r="E21" s="2">
        <v>11</v>
      </c>
      <c r="F21" s="2">
        <v>238</v>
      </c>
      <c r="G21" s="2">
        <v>0</v>
      </c>
      <c r="H21" s="2">
        <v>17</v>
      </c>
      <c r="I21" s="2">
        <v>92</v>
      </c>
      <c r="J21" s="2">
        <v>0</v>
      </c>
      <c r="K21" s="5">
        <v>126</v>
      </c>
      <c r="L21" s="5">
        <v>2288</v>
      </c>
      <c r="M21" s="5">
        <v>0</v>
      </c>
      <c r="N21" s="5">
        <v>0</v>
      </c>
      <c r="O21" s="5">
        <v>4769</v>
      </c>
      <c r="P21" s="2">
        <v>24</v>
      </c>
      <c r="Q21" s="2">
        <v>11</v>
      </c>
      <c r="R21" s="2">
        <v>238</v>
      </c>
      <c r="S21" s="2">
        <v>0</v>
      </c>
      <c r="T21" s="2">
        <v>17</v>
      </c>
      <c r="U21" s="2">
        <v>92</v>
      </c>
      <c r="V21" s="2">
        <v>0</v>
      </c>
      <c r="W21" s="5">
        <v>126</v>
      </c>
      <c r="X21" s="5">
        <v>2315</v>
      </c>
      <c r="Y21" s="5">
        <v>0</v>
      </c>
      <c r="Z21" s="5">
        <v>0</v>
      </c>
      <c r="AA21" s="5">
        <v>4801</v>
      </c>
      <c r="AB21" s="5">
        <f t="shared" si="6"/>
        <v>0</v>
      </c>
      <c r="AC21" s="5">
        <f t="shared" si="6"/>
        <v>0</v>
      </c>
      <c r="AD21" s="5">
        <f t="shared" si="6"/>
        <v>-59</v>
      </c>
    </row>
    <row r="22" spans="2:34" ht="15" hidden="1" customHeight="1" x14ac:dyDescent="0.25">
      <c r="B22" s="185" t="s">
        <v>17</v>
      </c>
      <c r="C22" s="185"/>
      <c r="D22" s="8"/>
      <c r="E22" s="8"/>
      <c r="F22" s="8"/>
      <c r="G22" s="8"/>
      <c r="H22" s="8"/>
      <c r="I22" s="8"/>
      <c r="J22" s="8"/>
      <c r="K22" s="8"/>
      <c r="L22" s="8"/>
      <c r="M22" s="8"/>
      <c r="N22" s="8"/>
      <c r="O22" s="8"/>
      <c r="P22" s="8"/>
      <c r="Q22" s="8"/>
      <c r="R22" s="8"/>
      <c r="S22" s="8"/>
      <c r="T22" s="8"/>
      <c r="U22" s="8"/>
      <c r="V22" s="8"/>
      <c r="W22" s="8"/>
      <c r="X22" s="8"/>
      <c r="Y22" s="8"/>
      <c r="Z22" s="8"/>
      <c r="AA22" s="8"/>
      <c r="AB22" s="8"/>
      <c r="AC22" s="8"/>
      <c r="AD22" s="9"/>
    </row>
    <row r="23" spans="2:34" ht="51" hidden="1" customHeight="1" x14ac:dyDescent="0.25">
      <c r="B23" s="2">
        <v>1</v>
      </c>
      <c r="C23" s="7" t="s">
        <v>12</v>
      </c>
      <c r="D23" s="2">
        <f t="shared" ref="D23:AD23" si="7">D24+D25</f>
        <v>0</v>
      </c>
      <c r="E23" s="2">
        <f t="shared" si="7"/>
        <v>0</v>
      </c>
      <c r="F23" s="2">
        <f t="shared" si="7"/>
        <v>0</v>
      </c>
      <c r="G23" s="2">
        <f t="shared" si="7"/>
        <v>0</v>
      </c>
      <c r="H23" s="2">
        <f t="shared" si="7"/>
        <v>0</v>
      </c>
      <c r="I23" s="2">
        <f t="shared" si="7"/>
        <v>0</v>
      </c>
      <c r="J23" s="2">
        <f t="shared" si="7"/>
        <v>0</v>
      </c>
      <c r="K23" s="2">
        <f t="shared" si="7"/>
        <v>0</v>
      </c>
      <c r="L23" s="2">
        <f t="shared" si="7"/>
        <v>13</v>
      </c>
      <c r="M23" s="2">
        <f t="shared" si="7"/>
        <v>0</v>
      </c>
      <c r="N23" s="2">
        <f t="shared" si="7"/>
        <v>0</v>
      </c>
      <c r="O23" s="2">
        <f t="shared" si="7"/>
        <v>136366</v>
      </c>
      <c r="P23" s="2">
        <f t="shared" si="7"/>
        <v>0</v>
      </c>
      <c r="Q23" s="2">
        <f t="shared" si="7"/>
        <v>0</v>
      </c>
      <c r="R23" s="2">
        <f t="shared" si="7"/>
        <v>0</v>
      </c>
      <c r="S23" s="2">
        <f t="shared" si="7"/>
        <v>0</v>
      </c>
      <c r="T23" s="2">
        <f t="shared" si="7"/>
        <v>0</v>
      </c>
      <c r="U23" s="2">
        <f t="shared" si="7"/>
        <v>0</v>
      </c>
      <c r="V23" s="2">
        <f t="shared" si="7"/>
        <v>0</v>
      </c>
      <c r="W23" s="2">
        <f t="shared" si="7"/>
        <v>0</v>
      </c>
      <c r="X23" s="2">
        <f t="shared" si="7"/>
        <v>11</v>
      </c>
      <c r="Y23" s="2">
        <f t="shared" si="7"/>
        <v>0</v>
      </c>
      <c r="Z23" s="2">
        <f t="shared" si="7"/>
        <v>0</v>
      </c>
      <c r="AA23" s="2">
        <f t="shared" si="7"/>
        <v>136773</v>
      </c>
      <c r="AB23" s="2">
        <f t="shared" si="7"/>
        <v>0</v>
      </c>
      <c r="AC23" s="2">
        <f t="shared" si="7"/>
        <v>0</v>
      </c>
      <c r="AD23" s="2">
        <f t="shared" si="7"/>
        <v>-405</v>
      </c>
    </row>
    <row r="24" spans="2:34" ht="29.25" hidden="1" customHeight="1" x14ac:dyDescent="0.25">
      <c r="B24" s="2">
        <v>2</v>
      </c>
      <c r="C24" s="4" t="s">
        <v>13</v>
      </c>
      <c r="D24" s="2">
        <v>0</v>
      </c>
      <c r="E24" s="2">
        <v>0</v>
      </c>
      <c r="F24" s="2">
        <v>0</v>
      </c>
      <c r="G24" s="2">
        <v>0</v>
      </c>
      <c r="H24" s="2">
        <v>0</v>
      </c>
      <c r="I24" s="2">
        <v>0</v>
      </c>
      <c r="J24" s="2">
        <v>0</v>
      </c>
      <c r="K24" s="5">
        <v>0</v>
      </c>
      <c r="L24" s="5">
        <v>13</v>
      </c>
      <c r="M24" s="5">
        <v>0</v>
      </c>
      <c r="N24" s="5">
        <v>0</v>
      </c>
      <c r="O24" s="5">
        <v>136366</v>
      </c>
      <c r="P24" s="2">
        <v>0</v>
      </c>
      <c r="Q24" s="2">
        <v>0</v>
      </c>
      <c r="R24" s="2">
        <v>0</v>
      </c>
      <c r="S24" s="2">
        <v>0</v>
      </c>
      <c r="T24" s="2">
        <v>0</v>
      </c>
      <c r="U24" s="2">
        <v>0</v>
      </c>
      <c r="V24" s="2">
        <v>0</v>
      </c>
      <c r="W24" s="5">
        <v>0</v>
      </c>
      <c r="X24" s="5">
        <v>11</v>
      </c>
      <c r="Y24" s="5">
        <v>0</v>
      </c>
      <c r="Z24" s="5">
        <v>0</v>
      </c>
      <c r="AA24" s="5">
        <v>136773</v>
      </c>
      <c r="AB24" s="5">
        <f>D24+G24+J24+M24-P24-S24-V24-Y24</f>
        <v>0</v>
      </c>
      <c r="AC24" s="5">
        <f>E24+H24+K24+N24-Q24-T24-W24-Z24</f>
        <v>0</v>
      </c>
      <c r="AD24" s="5">
        <f>F24+I24+L24+O24-R24-U24-X24-AA24</f>
        <v>-405</v>
      </c>
    </row>
    <row r="25" spans="2:34" hidden="1" x14ac:dyDescent="0.25">
      <c r="B25" s="2">
        <v>3</v>
      </c>
      <c r="C25" s="4" t="s">
        <v>14</v>
      </c>
      <c r="D25" s="2"/>
      <c r="E25" s="2"/>
      <c r="F25" s="2"/>
      <c r="G25" s="2"/>
      <c r="H25" s="2"/>
      <c r="I25" s="2"/>
      <c r="J25" s="2"/>
      <c r="K25" s="5"/>
      <c r="L25" s="5"/>
      <c r="M25" s="5"/>
      <c r="N25" s="5"/>
      <c r="O25" s="5"/>
      <c r="P25" s="2"/>
      <c r="Q25" s="2"/>
      <c r="R25" s="2"/>
      <c r="S25" s="2"/>
      <c r="T25" s="2"/>
      <c r="U25" s="2"/>
      <c r="V25" s="2"/>
      <c r="W25" s="5"/>
      <c r="X25" s="5"/>
      <c r="Y25" s="5"/>
      <c r="Z25" s="5"/>
      <c r="AA25" s="5"/>
      <c r="AB25" s="5"/>
      <c r="AC25" s="5"/>
      <c r="AD25" s="5"/>
    </row>
    <row r="26" spans="2:34" ht="76.150000000000006" customHeight="1" x14ac:dyDescent="0.25">
      <c r="B26" s="185" t="s">
        <v>18</v>
      </c>
      <c r="C26" s="185"/>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row>
    <row r="27" spans="2:34" ht="30" x14ac:dyDescent="0.25">
      <c r="B27" s="2">
        <v>1</v>
      </c>
      <c r="C27" s="7" t="s">
        <v>12</v>
      </c>
      <c r="D27" s="166">
        <f t="shared" ref="D27:N27" si="8">SUM(D28:D29)</f>
        <v>0</v>
      </c>
      <c r="E27" s="166">
        <f t="shared" si="8"/>
        <v>0</v>
      </c>
      <c r="F27" s="166">
        <f t="shared" si="8"/>
        <v>1</v>
      </c>
      <c r="G27" s="166">
        <f t="shared" si="8"/>
        <v>0</v>
      </c>
      <c r="H27" s="166">
        <f t="shared" si="8"/>
        <v>0</v>
      </c>
      <c r="I27" s="166">
        <f t="shared" si="8"/>
        <v>23</v>
      </c>
      <c r="J27" s="166">
        <f t="shared" si="8"/>
        <v>0</v>
      </c>
      <c r="K27" s="166">
        <f t="shared" si="8"/>
        <v>0</v>
      </c>
      <c r="L27" s="166">
        <f t="shared" si="8"/>
        <v>57</v>
      </c>
      <c r="M27" s="166">
        <f t="shared" si="8"/>
        <v>0</v>
      </c>
      <c r="N27" s="166">
        <f t="shared" si="8"/>
        <v>0</v>
      </c>
      <c r="O27" s="166">
        <f>SUM(O28:O29)</f>
        <v>101</v>
      </c>
      <c r="P27" s="166">
        <f t="shared" ref="P27:AA27" si="9">SUM(P28:P29)</f>
        <v>0</v>
      </c>
      <c r="Q27" s="166">
        <f t="shared" si="9"/>
        <v>0</v>
      </c>
      <c r="R27" s="166">
        <f t="shared" si="9"/>
        <v>1</v>
      </c>
      <c r="S27" s="166">
        <f t="shared" si="9"/>
        <v>0</v>
      </c>
      <c r="T27" s="166">
        <f t="shared" si="9"/>
        <v>0</v>
      </c>
      <c r="U27" s="166">
        <f t="shared" si="9"/>
        <v>33</v>
      </c>
      <c r="V27" s="166">
        <f t="shared" si="9"/>
        <v>0</v>
      </c>
      <c r="W27" s="166">
        <f t="shared" si="9"/>
        <v>0</v>
      </c>
      <c r="X27" s="166">
        <f t="shared" si="9"/>
        <v>58</v>
      </c>
      <c r="Y27" s="166">
        <f t="shared" si="9"/>
        <v>0</v>
      </c>
      <c r="Z27" s="166">
        <f t="shared" si="9"/>
        <v>0</v>
      </c>
      <c r="AA27" s="166">
        <f t="shared" si="9"/>
        <v>167</v>
      </c>
      <c r="AB27" s="2">
        <f>AB28+AB29</f>
        <v>0</v>
      </c>
      <c r="AC27" s="2">
        <f>AC28+AC29</f>
        <v>0</v>
      </c>
      <c r="AD27" s="5">
        <f>R27+U27+X27+AA27-F27-I27-L27-O27</f>
        <v>77</v>
      </c>
    </row>
    <row r="28" spans="2:34" x14ac:dyDescent="0.25">
      <c r="B28" s="2">
        <v>2</v>
      </c>
      <c r="C28" s="4" t="s">
        <v>13</v>
      </c>
      <c r="D28" s="5">
        <v>0</v>
      </c>
      <c r="E28" s="5">
        <v>0</v>
      </c>
      <c r="F28" s="5">
        <v>0</v>
      </c>
      <c r="G28" s="5">
        <v>0</v>
      </c>
      <c r="H28" s="5">
        <v>0</v>
      </c>
      <c r="I28" s="5">
        <v>3</v>
      </c>
      <c r="J28" s="5">
        <v>0</v>
      </c>
      <c r="K28" s="5">
        <v>0</v>
      </c>
      <c r="L28" s="5">
        <v>10</v>
      </c>
      <c r="M28" s="5">
        <v>0</v>
      </c>
      <c r="N28" s="5">
        <v>0</v>
      </c>
      <c r="O28" s="5">
        <v>76</v>
      </c>
      <c r="P28" s="5">
        <v>0</v>
      </c>
      <c r="Q28" s="5">
        <v>0</v>
      </c>
      <c r="R28" s="5">
        <v>0</v>
      </c>
      <c r="S28" s="5">
        <v>0</v>
      </c>
      <c r="T28" s="5">
        <v>0</v>
      </c>
      <c r="U28" s="5">
        <v>4</v>
      </c>
      <c r="V28" s="5">
        <v>0</v>
      </c>
      <c r="W28" s="5">
        <v>0</v>
      </c>
      <c r="X28" s="5">
        <v>13</v>
      </c>
      <c r="Y28" s="5">
        <v>0</v>
      </c>
      <c r="Z28" s="5">
        <v>0</v>
      </c>
      <c r="AA28" s="5">
        <v>148</v>
      </c>
      <c r="AB28" s="5">
        <f t="shared" ref="AB28:AC29" si="10">D28+G28+J28+M28-P28-S28-V28-Y28</f>
        <v>0</v>
      </c>
      <c r="AC28" s="5">
        <f t="shared" si="10"/>
        <v>0</v>
      </c>
      <c r="AD28" s="5">
        <f>R28+U28+X28+AA28-F28-I28-L28-O28</f>
        <v>76</v>
      </c>
    </row>
    <row r="29" spans="2:34" ht="15" customHeight="1" x14ac:dyDescent="0.25">
      <c r="B29" s="2">
        <v>3</v>
      </c>
      <c r="C29" s="4" t="s">
        <v>14</v>
      </c>
      <c r="D29" s="5">
        <v>0</v>
      </c>
      <c r="E29" s="5">
        <v>0</v>
      </c>
      <c r="F29" s="5">
        <v>1</v>
      </c>
      <c r="G29" s="5">
        <v>0</v>
      </c>
      <c r="H29" s="5">
        <v>0</v>
      </c>
      <c r="I29" s="5">
        <v>20</v>
      </c>
      <c r="J29" s="5">
        <v>0</v>
      </c>
      <c r="K29" s="5">
        <v>0</v>
      </c>
      <c r="L29" s="5">
        <v>47</v>
      </c>
      <c r="M29" s="5">
        <v>0</v>
      </c>
      <c r="N29" s="5">
        <v>0</v>
      </c>
      <c r="O29" s="171">
        <v>25</v>
      </c>
      <c r="P29" s="5">
        <v>0</v>
      </c>
      <c r="Q29" s="5">
        <v>0</v>
      </c>
      <c r="R29" s="5">
        <v>1</v>
      </c>
      <c r="S29" s="5">
        <v>0</v>
      </c>
      <c r="T29" s="5">
        <v>0</v>
      </c>
      <c r="U29" s="5">
        <v>29</v>
      </c>
      <c r="V29" s="5">
        <v>0</v>
      </c>
      <c r="W29" s="5">
        <v>0</v>
      </c>
      <c r="X29" s="5">
        <v>45</v>
      </c>
      <c r="Y29" s="5">
        <v>0</v>
      </c>
      <c r="Z29" s="5">
        <v>0</v>
      </c>
      <c r="AA29" s="5">
        <v>19</v>
      </c>
      <c r="AB29" s="5">
        <f t="shared" si="10"/>
        <v>0</v>
      </c>
      <c r="AC29" s="5">
        <f t="shared" si="10"/>
        <v>0</v>
      </c>
      <c r="AD29" s="5">
        <f>R29+U29+X29+AA29-F29-I29-L29-O29</f>
        <v>1</v>
      </c>
    </row>
    <row r="30" spans="2:34" ht="15" hidden="1" customHeight="1" x14ac:dyDescent="0.25">
      <c r="B30" s="185" t="s">
        <v>19</v>
      </c>
      <c r="C30" s="185"/>
      <c r="D30" s="8"/>
      <c r="E30" s="8"/>
      <c r="F30" s="8"/>
      <c r="G30" s="8"/>
      <c r="H30" s="8"/>
      <c r="I30" s="8"/>
      <c r="J30" s="8"/>
      <c r="K30" s="8"/>
      <c r="L30" s="8"/>
      <c r="M30" s="8"/>
      <c r="N30" s="8"/>
      <c r="O30" s="8"/>
      <c r="P30" s="8"/>
      <c r="Q30" s="8"/>
      <c r="R30" s="8"/>
      <c r="S30" s="8"/>
      <c r="T30" s="8"/>
      <c r="U30" s="8"/>
      <c r="V30" s="8"/>
      <c r="W30" s="8"/>
      <c r="X30" s="5">
        <v>2959</v>
      </c>
      <c r="Y30" s="8"/>
      <c r="Z30" s="8"/>
      <c r="AA30" s="8"/>
      <c r="AB30" s="8"/>
      <c r="AC30" s="8"/>
      <c r="AD30" s="9"/>
    </row>
    <row r="31" spans="2:34" ht="51" hidden="1" customHeight="1" x14ac:dyDescent="0.25">
      <c r="B31" s="2">
        <v>1</v>
      </c>
      <c r="C31" s="7" t="s">
        <v>12</v>
      </c>
      <c r="D31" s="2"/>
      <c r="E31" s="2"/>
      <c r="F31" s="2"/>
      <c r="G31" s="2"/>
      <c r="H31" s="2"/>
      <c r="I31" s="2"/>
      <c r="J31" s="2"/>
      <c r="K31" s="2"/>
      <c r="L31" s="2"/>
      <c r="M31" s="2"/>
      <c r="N31" s="2"/>
      <c r="O31" s="2"/>
      <c r="P31" s="2"/>
      <c r="Q31" s="2"/>
      <c r="R31" s="2"/>
      <c r="S31" s="2"/>
      <c r="T31" s="2"/>
      <c r="U31" s="2"/>
      <c r="V31" s="2"/>
      <c r="W31" s="2"/>
      <c r="X31" s="5">
        <v>2959</v>
      </c>
      <c r="Y31" s="2"/>
      <c r="Z31" s="2"/>
      <c r="AA31" s="2"/>
      <c r="AB31" s="2"/>
      <c r="AC31" s="2"/>
      <c r="AD31" s="2"/>
    </row>
    <row r="32" spans="2:34" ht="15" hidden="1" customHeight="1" x14ac:dyDescent="0.25">
      <c r="B32" s="2">
        <v>2</v>
      </c>
      <c r="C32" s="4" t="s">
        <v>13</v>
      </c>
      <c r="D32" s="2"/>
      <c r="E32" s="2"/>
      <c r="F32" s="2"/>
      <c r="G32" s="2"/>
      <c r="H32" s="2"/>
      <c r="I32" s="2"/>
      <c r="J32" s="2"/>
      <c r="K32" s="5"/>
      <c r="L32" s="5"/>
      <c r="M32" s="5"/>
      <c r="N32" s="5"/>
      <c r="O32" s="5"/>
      <c r="P32" s="2"/>
      <c r="Q32" s="2"/>
      <c r="R32" s="2"/>
      <c r="S32" s="2"/>
      <c r="T32" s="2"/>
      <c r="U32" s="2"/>
      <c r="V32" s="2"/>
      <c r="W32" s="5"/>
      <c r="X32" s="5">
        <v>2959</v>
      </c>
      <c r="Y32" s="5"/>
      <c r="Z32" s="5"/>
      <c r="AA32" s="5"/>
      <c r="AB32" s="5"/>
      <c r="AC32" s="5"/>
      <c r="AD32" s="5"/>
    </row>
    <row r="33" spans="2:30" ht="15" hidden="1" customHeight="1" x14ac:dyDescent="0.25">
      <c r="B33" s="2">
        <v>3</v>
      </c>
      <c r="C33" s="4" t="s">
        <v>14</v>
      </c>
      <c r="D33" s="2"/>
      <c r="E33" s="2"/>
      <c r="F33" s="2"/>
      <c r="G33" s="2"/>
      <c r="H33" s="2"/>
      <c r="I33" s="2"/>
      <c r="J33" s="2"/>
      <c r="K33" s="5"/>
      <c r="L33" s="5"/>
      <c r="M33" s="5"/>
      <c r="N33" s="5"/>
      <c r="O33" s="5"/>
      <c r="P33" s="2"/>
      <c r="Q33" s="2"/>
      <c r="R33" s="2"/>
      <c r="S33" s="2"/>
      <c r="T33" s="2"/>
      <c r="U33" s="2"/>
      <c r="V33" s="2"/>
      <c r="W33" s="5"/>
      <c r="X33" s="5">
        <v>2959</v>
      </c>
      <c r="Y33" s="5"/>
      <c r="Z33" s="5"/>
      <c r="AA33" s="5"/>
      <c r="AB33" s="5"/>
      <c r="AC33" s="5"/>
      <c r="AD33" s="5"/>
    </row>
    <row r="34" spans="2:30" ht="15" hidden="1" customHeight="1" x14ac:dyDescent="0.25">
      <c r="B34" s="185" t="s">
        <v>20</v>
      </c>
      <c r="C34" s="185"/>
      <c r="D34" s="8"/>
      <c r="E34" s="8"/>
      <c r="F34" s="8"/>
      <c r="G34" s="8"/>
      <c r="H34" s="8"/>
      <c r="I34" s="8"/>
      <c r="J34" s="8"/>
      <c r="K34" s="8"/>
      <c r="L34" s="8"/>
      <c r="M34" s="8"/>
      <c r="N34" s="8"/>
      <c r="O34" s="8"/>
      <c r="P34" s="8"/>
      <c r="Q34" s="8"/>
      <c r="R34" s="8"/>
      <c r="S34" s="8"/>
      <c r="T34" s="8"/>
      <c r="U34" s="8"/>
      <c r="V34" s="8"/>
      <c r="W34" s="8"/>
      <c r="X34" s="5">
        <v>2959</v>
      </c>
      <c r="Y34" s="8"/>
      <c r="Z34" s="8"/>
      <c r="AA34" s="8"/>
      <c r="AB34" s="8"/>
      <c r="AC34" s="8"/>
      <c r="AD34" s="9"/>
    </row>
    <row r="35" spans="2:30" ht="51" hidden="1" customHeight="1" x14ac:dyDescent="0.25">
      <c r="B35" s="2">
        <v>1</v>
      </c>
      <c r="C35" s="7" t="s">
        <v>12</v>
      </c>
      <c r="D35" s="2"/>
      <c r="E35" s="2"/>
      <c r="F35" s="2"/>
      <c r="G35" s="2"/>
      <c r="H35" s="2"/>
      <c r="I35" s="2"/>
      <c r="J35" s="2"/>
      <c r="K35" s="2"/>
      <c r="L35" s="2"/>
      <c r="M35" s="2"/>
      <c r="N35" s="2"/>
      <c r="O35" s="2"/>
      <c r="P35" s="2"/>
      <c r="Q35" s="2"/>
      <c r="R35" s="2"/>
      <c r="S35" s="2"/>
      <c r="T35" s="2"/>
      <c r="U35" s="2"/>
      <c r="V35" s="2"/>
      <c r="W35" s="2"/>
      <c r="X35" s="5">
        <v>2959</v>
      </c>
      <c r="Y35" s="2"/>
      <c r="Z35" s="2"/>
      <c r="AA35" s="2"/>
      <c r="AB35" s="2"/>
      <c r="AC35" s="2"/>
      <c r="AD35" s="2"/>
    </row>
    <row r="36" spans="2:30" ht="15" hidden="1" customHeight="1" x14ac:dyDescent="0.25">
      <c r="B36" s="2">
        <v>2</v>
      </c>
      <c r="C36" s="4" t="s">
        <v>13</v>
      </c>
      <c r="D36" s="2"/>
      <c r="E36" s="2"/>
      <c r="F36" s="2"/>
      <c r="G36" s="2"/>
      <c r="H36" s="2"/>
      <c r="I36" s="2"/>
      <c r="J36" s="2"/>
      <c r="K36" s="5"/>
      <c r="L36" s="5"/>
      <c r="M36" s="5"/>
      <c r="N36" s="5"/>
      <c r="O36" s="5"/>
      <c r="P36" s="2"/>
      <c r="Q36" s="2"/>
      <c r="R36" s="2"/>
      <c r="S36" s="2"/>
      <c r="T36" s="2"/>
      <c r="U36" s="2"/>
      <c r="V36" s="2"/>
      <c r="W36" s="5"/>
      <c r="X36" s="5">
        <v>2959</v>
      </c>
      <c r="Y36" s="5"/>
      <c r="Z36" s="5"/>
      <c r="AA36" s="5"/>
      <c r="AB36" s="5"/>
      <c r="AC36" s="5"/>
      <c r="AD36" s="5"/>
    </row>
    <row r="37" spans="2:30" ht="15" hidden="1" customHeight="1" x14ac:dyDescent="0.25">
      <c r="B37" s="2">
        <v>3</v>
      </c>
      <c r="C37" s="4" t="s">
        <v>14</v>
      </c>
      <c r="D37" s="2"/>
      <c r="E37" s="2"/>
      <c r="F37" s="2"/>
      <c r="G37" s="2"/>
      <c r="H37" s="2"/>
      <c r="I37" s="2"/>
      <c r="J37" s="2"/>
      <c r="K37" s="5"/>
      <c r="L37" s="5"/>
      <c r="M37" s="5"/>
      <c r="N37" s="5"/>
      <c r="O37" s="5"/>
      <c r="P37" s="2"/>
      <c r="Q37" s="2"/>
      <c r="R37" s="2"/>
      <c r="S37" s="2"/>
      <c r="T37" s="2"/>
      <c r="U37" s="2"/>
      <c r="V37" s="2"/>
      <c r="W37" s="5"/>
      <c r="X37" s="5">
        <v>2959</v>
      </c>
      <c r="Y37" s="5"/>
      <c r="Z37" s="5"/>
      <c r="AA37" s="5"/>
      <c r="AB37" s="5"/>
      <c r="AC37" s="5"/>
      <c r="AD37" s="5"/>
    </row>
    <row r="38" spans="2:30" ht="15" hidden="1" customHeight="1" x14ac:dyDescent="0.25">
      <c r="B38" s="185" t="s">
        <v>21</v>
      </c>
      <c r="C38" s="185"/>
      <c r="D38" s="8"/>
      <c r="E38" s="8"/>
      <c r="F38" s="8"/>
      <c r="G38" s="8"/>
      <c r="H38" s="8"/>
      <c r="I38" s="8"/>
      <c r="J38" s="8"/>
      <c r="K38" s="8"/>
      <c r="L38" s="8"/>
      <c r="M38" s="8"/>
      <c r="N38" s="8"/>
      <c r="O38" s="8"/>
      <c r="P38" s="8"/>
      <c r="Q38" s="8"/>
      <c r="R38" s="8"/>
      <c r="S38" s="8"/>
      <c r="T38" s="8"/>
      <c r="U38" s="8"/>
      <c r="V38" s="8"/>
      <c r="W38" s="8"/>
      <c r="X38" s="5">
        <v>2959</v>
      </c>
      <c r="Y38" s="8"/>
      <c r="Z38" s="8"/>
      <c r="AA38" s="8"/>
      <c r="AB38" s="8"/>
      <c r="AC38" s="8"/>
      <c r="AD38" s="9"/>
    </row>
    <row r="39" spans="2:30" ht="51" hidden="1" customHeight="1" x14ac:dyDescent="0.25">
      <c r="B39" s="2">
        <v>1</v>
      </c>
      <c r="C39" s="7" t="s">
        <v>12</v>
      </c>
      <c r="D39" s="2"/>
      <c r="E39" s="2"/>
      <c r="F39" s="2"/>
      <c r="G39" s="2"/>
      <c r="H39" s="2"/>
      <c r="I39" s="2"/>
      <c r="J39" s="2"/>
      <c r="K39" s="2"/>
      <c r="L39" s="2"/>
      <c r="M39" s="2"/>
      <c r="N39" s="2"/>
      <c r="O39" s="2"/>
      <c r="P39" s="2"/>
      <c r="Q39" s="2"/>
      <c r="R39" s="2"/>
      <c r="S39" s="2"/>
      <c r="T39" s="2"/>
      <c r="U39" s="2"/>
      <c r="V39" s="2"/>
      <c r="W39" s="2"/>
      <c r="X39" s="5">
        <v>2959</v>
      </c>
      <c r="Y39" s="2"/>
      <c r="Z39" s="2"/>
      <c r="AA39" s="2"/>
      <c r="AB39" s="2"/>
      <c r="AC39" s="2"/>
      <c r="AD39" s="2"/>
    </row>
    <row r="40" spans="2:30" ht="15" hidden="1" customHeight="1" x14ac:dyDescent="0.25">
      <c r="B40" s="2">
        <v>2</v>
      </c>
      <c r="C40" s="4" t="s">
        <v>13</v>
      </c>
      <c r="D40" s="2"/>
      <c r="E40" s="2"/>
      <c r="F40" s="2"/>
      <c r="G40" s="2"/>
      <c r="H40" s="2"/>
      <c r="I40" s="2"/>
      <c r="J40" s="2"/>
      <c r="K40" s="5"/>
      <c r="L40" s="5"/>
      <c r="M40" s="5"/>
      <c r="N40" s="5"/>
      <c r="O40" s="5"/>
      <c r="P40" s="2"/>
      <c r="Q40" s="2"/>
      <c r="R40" s="2"/>
      <c r="S40" s="2"/>
      <c r="T40" s="2"/>
      <c r="U40" s="2"/>
      <c r="V40" s="2"/>
      <c r="W40" s="5"/>
      <c r="X40" s="5">
        <v>2959</v>
      </c>
      <c r="Y40" s="5"/>
      <c r="Z40" s="5"/>
      <c r="AA40" s="5"/>
      <c r="AB40" s="5"/>
      <c r="AC40" s="5"/>
      <c r="AD40" s="5"/>
    </row>
    <row r="41" spans="2:30" hidden="1" x14ac:dyDescent="0.25">
      <c r="B41" s="2">
        <v>3</v>
      </c>
      <c r="C41" s="4" t="s">
        <v>14</v>
      </c>
      <c r="D41" s="2"/>
      <c r="E41" s="2"/>
      <c r="F41" s="2"/>
      <c r="G41" s="2"/>
      <c r="H41" s="2"/>
      <c r="I41" s="2"/>
      <c r="J41" s="2"/>
      <c r="K41" s="5"/>
      <c r="L41" s="5"/>
      <c r="M41" s="5"/>
      <c r="N41" s="5"/>
      <c r="O41" s="5"/>
      <c r="P41" s="2"/>
      <c r="Q41" s="2"/>
      <c r="R41" s="2"/>
      <c r="S41" s="2"/>
      <c r="T41" s="2"/>
      <c r="U41" s="2"/>
      <c r="V41" s="2"/>
      <c r="W41" s="5"/>
      <c r="X41" s="5">
        <v>2959</v>
      </c>
      <c r="Y41" s="5"/>
      <c r="Z41" s="5"/>
      <c r="AA41" s="5"/>
      <c r="AB41" s="5"/>
      <c r="AC41" s="5"/>
      <c r="AD41" s="5"/>
    </row>
  </sheetData>
  <mergeCells count="22">
    <mergeCell ref="B30:C30"/>
    <mergeCell ref="B34:C34"/>
    <mergeCell ref="B38:C38"/>
    <mergeCell ref="B10:C10"/>
    <mergeCell ref="B14:C14"/>
    <mergeCell ref="B18:C18"/>
    <mergeCell ref="B22:C22"/>
    <mergeCell ref="B26:C26"/>
    <mergeCell ref="B3:B8"/>
    <mergeCell ref="C3:C8"/>
    <mergeCell ref="D3:AD3"/>
    <mergeCell ref="D4:O7"/>
    <mergeCell ref="P4:AA7"/>
    <mergeCell ref="AB4:AD8"/>
    <mergeCell ref="D8:F8"/>
    <mergeCell ref="G8:I8"/>
    <mergeCell ref="J8:L8"/>
    <mergeCell ref="M8:O8"/>
    <mergeCell ref="P8:R8"/>
    <mergeCell ref="S8:U8"/>
    <mergeCell ref="V8:X8"/>
    <mergeCell ref="Y8:AA8"/>
  </mergeCells>
  <pageMargins left="0.7" right="0.7" top="0.75" bottom="0.75" header="0.51180555555555496" footer="0.51180555555555496"/>
  <pageSetup paperSize="8" scale="64" firstPageNumber="0"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K22"/>
  <sheetViews>
    <sheetView workbookViewId="0">
      <selection activeCell="D7" sqref="D7:K22"/>
    </sheetView>
  </sheetViews>
  <sheetFormatPr defaultRowHeight="15" x14ac:dyDescent="0.25"/>
  <cols>
    <col min="1" max="1" width="25" customWidth="1"/>
    <col min="2" max="2" width="17.42578125" customWidth="1"/>
  </cols>
  <sheetData>
    <row r="1" spans="1:11" ht="22.15" customHeight="1" x14ac:dyDescent="0.25">
      <c r="A1" s="211" t="s">
        <v>249</v>
      </c>
      <c r="B1" s="211"/>
      <c r="C1" s="211"/>
      <c r="D1" s="211"/>
      <c r="E1" s="211"/>
      <c r="F1" s="211"/>
      <c r="G1" s="211"/>
      <c r="H1" s="211"/>
      <c r="I1" s="211"/>
      <c r="J1" s="211"/>
      <c r="K1" s="211"/>
    </row>
    <row r="2" spans="1:11" ht="60.75" customHeight="1" x14ac:dyDescent="0.25">
      <c r="A2" s="211"/>
      <c r="B2" s="211"/>
      <c r="C2" s="211"/>
      <c r="D2" s="211"/>
      <c r="E2" s="211"/>
      <c r="F2" s="211"/>
      <c r="G2" s="211"/>
      <c r="H2" s="211"/>
      <c r="I2" s="211"/>
      <c r="J2" s="211"/>
      <c r="K2" s="211"/>
    </row>
    <row r="3" spans="1:11" ht="15.75" thickBot="1" x14ac:dyDescent="0.3"/>
    <row r="4" spans="1:11" ht="15.75" thickBot="1" x14ac:dyDescent="0.3">
      <c r="A4" s="212" t="s">
        <v>250</v>
      </c>
      <c r="B4" s="213"/>
      <c r="C4" s="214"/>
      <c r="D4" s="212">
        <v>15</v>
      </c>
      <c r="E4" s="214"/>
      <c r="F4" s="212">
        <v>150</v>
      </c>
      <c r="G4" s="214"/>
      <c r="H4" s="212">
        <v>250</v>
      </c>
      <c r="I4" s="214"/>
      <c r="J4" s="212">
        <v>670</v>
      </c>
      <c r="K4" s="214"/>
    </row>
    <row r="5" spans="1:11" ht="15.75" thickBot="1" x14ac:dyDescent="0.3">
      <c r="A5" s="212" t="s">
        <v>251</v>
      </c>
      <c r="B5" s="213"/>
      <c r="C5" s="214"/>
      <c r="D5" s="157" t="s">
        <v>252</v>
      </c>
      <c r="E5" s="157" t="s">
        <v>253</v>
      </c>
      <c r="F5" s="157" t="s">
        <v>252</v>
      </c>
      <c r="G5" s="157" t="s">
        <v>253</v>
      </c>
      <c r="H5" s="157" t="s">
        <v>252</v>
      </c>
      <c r="I5" s="157" t="s">
        <v>253</v>
      </c>
      <c r="J5" s="157" t="s">
        <v>252</v>
      </c>
      <c r="K5" s="157" t="s">
        <v>253</v>
      </c>
    </row>
    <row r="6" spans="1:11" ht="60.75" thickBot="1" x14ac:dyDescent="0.3">
      <c r="A6" s="158" t="s">
        <v>254</v>
      </c>
      <c r="B6" s="157" t="s">
        <v>255</v>
      </c>
      <c r="C6" s="157" t="s">
        <v>256</v>
      </c>
      <c r="D6" s="159"/>
      <c r="E6" s="159"/>
      <c r="F6" s="159"/>
      <c r="G6" s="159"/>
      <c r="H6" s="159"/>
      <c r="I6" s="159"/>
      <c r="J6" s="159"/>
      <c r="K6" s="159"/>
    </row>
    <row r="7" spans="1:11" ht="30.75" thickBot="1" x14ac:dyDescent="0.3">
      <c r="A7" s="160" t="s">
        <v>257</v>
      </c>
      <c r="B7" s="215" t="s">
        <v>258</v>
      </c>
      <c r="C7" s="157" t="s">
        <v>259</v>
      </c>
      <c r="D7" s="217" t="s">
        <v>265</v>
      </c>
      <c r="E7" s="218"/>
      <c r="F7" s="218"/>
      <c r="G7" s="218"/>
      <c r="H7" s="218"/>
      <c r="I7" s="218"/>
      <c r="J7" s="218"/>
      <c r="K7" s="219"/>
    </row>
    <row r="8" spans="1:11" ht="30.75" thickBot="1" x14ac:dyDescent="0.3">
      <c r="A8" s="160" t="s">
        <v>260</v>
      </c>
      <c r="B8" s="216"/>
      <c r="C8" s="157" t="s">
        <v>261</v>
      </c>
      <c r="D8" s="220"/>
      <c r="E8" s="221"/>
      <c r="F8" s="221"/>
      <c r="G8" s="221"/>
      <c r="H8" s="221"/>
      <c r="I8" s="221"/>
      <c r="J8" s="221"/>
      <c r="K8" s="222"/>
    </row>
    <row r="9" spans="1:11" ht="15.75" thickBot="1" x14ac:dyDescent="0.3">
      <c r="A9" s="161"/>
      <c r="B9" s="215" t="s">
        <v>262</v>
      </c>
      <c r="C9" s="157" t="s">
        <v>259</v>
      </c>
      <c r="D9" s="220"/>
      <c r="E9" s="221"/>
      <c r="F9" s="221"/>
      <c r="G9" s="221"/>
      <c r="H9" s="221"/>
      <c r="I9" s="221"/>
      <c r="J9" s="221"/>
      <c r="K9" s="222"/>
    </row>
    <row r="10" spans="1:11" ht="15.75" thickBot="1" x14ac:dyDescent="0.3">
      <c r="A10" s="162"/>
      <c r="B10" s="216"/>
      <c r="C10" s="157" t="s">
        <v>261</v>
      </c>
      <c r="D10" s="220"/>
      <c r="E10" s="221"/>
      <c r="F10" s="221"/>
      <c r="G10" s="221"/>
      <c r="H10" s="221"/>
      <c r="I10" s="221"/>
      <c r="J10" s="221"/>
      <c r="K10" s="222"/>
    </row>
    <row r="11" spans="1:11" ht="15.75" thickBot="1" x14ac:dyDescent="0.3">
      <c r="A11" s="215">
        <v>750</v>
      </c>
      <c r="B11" s="215" t="s">
        <v>258</v>
      </c>
      <c r="C11" s="157" t="s">
        <v>259</v>
      </c>
      <c r="D11" s="220"/>
      <c r="E11" s="221"/>
      <c r="F11" s="221"/>
      <c r="G11" s="221"/>
      <c r="H11" s="221"/>
      <c r="I11" s="221"/>
      <c r="J11" s="221"/>
      <c r="K11" s="222"/>
    </row>
    <row r="12" spans="1:11" ht="15.75" thickBot="1" x14ac:dyDescent="0.3">
      <c r="A12" s="226"/>
      <c r="B12" s="216"/>
      <c r="C12" s="157" t="s">
        <v>261</v>
      </c>
      <c r="D12" s="220"/>
      <c r="E12" s="221"/>
      <c r="F12" s="221"/>
      <c r="G12" s="221"/>
      <c r="H12" s="221"/>
      <c r="I12" s="221"/>
      <c r="J12" s="221"/>
      <c r="K12" s="222"/>
    </row>
    <row r="13" spans="1:11" ht="15.75" thickBot="1" x14ac:dyDescent="0.3">
      <c r="A13" s="226"/>
      <c r="B13" s="215" t="s">
        <v>262</v>
      </c>
      <c r="C13" s="157" t="s">
        <v>259</v>
      </c>
      <c r="D13" s="220"/>
      <c r="E13" s="221"/>
      <c r="F13" s="221"/>
      <c r="G13" s="221"/>
      <c r="H13" s="221"/>
      <c r="I13" s="221"/>
      <c r="J13" s="221"/>
      <c r="K13" s="222"/>
    </row>
    <row r="14" spans="1:11" ht="15.75" thickBot="1" x14ac:dyDescent="0.3">
      <c r="A14" s="216"/>
      <c r="B14" s="216"/>
      <c r="C14" s="157" t="s">
        <v>261</v>
      </c>
      <c r="D14" s="220"/>
      <c r="E14" s="221"/>
      <c r="F14" s="221"/>
      <c r="G14" s="221"/>
      <c r="H14" s="221"/>
      <c r="I14" s="221"/>
      <c r="J14" s="221"/>
      <c r="K14" s="222"/>
    </row>
    <row r="15" spans="1:11" ht="15.75" thickBot="1" x14ac:dyDescent="0.3">
      <c r="A15" s="215">
        <v>1000</v>
      </c>
      <c r="B15" s="215" t="s">
        <v>258</v>
      </c>
      <c r="C15" s="157" t="s">
        <v>259</v>
      </c>
      <c r="D15" s="220"/>
      <c r="E15" s="221"/>
      <c r="F15" s="221"/>
      <c r="G15" s="221"/>
      <c r="H15" s="221"/>
      <c r="I15" s="221"/>
      <c r="J15" s="221"/>
      <c r="K15" s="222"/>
    </row>
    <row r="16" spans="1:11" ht="15.75" thickBot="1" x14ac:dyDescent="0.3">
      <c r="A16" s="226"/>
      <c r="B16" s="216"/>
      <c r="C16" s="157" t="s">
        <v>261</v>
      </c>
      <c r="D16" s="220"/>
      <c r="E16" s="221"/>
      <c r="F16" s="221"/>
      <c r="G16" s="221"/>
      <c r="H16" s="221"/>
      <c r="I16" s="221"/>
      <c r="J16" s="221"/>
      <c r="K16" s="222"/>
    </row>
    <row r="17" spans="1:11" ht="15.75" thickBot="1" x14ac:dyDescent="0.3">
      <c r="A17" s="226"/>
      <c r="B17" s="215" t="s">
        <v>262</v>
      </c>
      <c r="C17" s="157" t="s">
        <v>259</v>
      </c>
      <c r="D17" s="220"/>
      <c r="E17" s="221"/>
      <c r="F17" s="221"/>
      <c r="G17" s="221"/>
      <c r="H17" s="221"/>
      <c r="I17" s="221"/>
      <c r="J17" s="221"/>
      <c r="K17" s="222"/>
    </row>
    <row r="18" spans="1:11" ht="15.75" thickBot="1" x14ac:dyDescent="0.3">
      <c r="A18" s="216"/>
      <c r="B18" s="216"/>
      <c r="C18" s="157" t="s">
        <v>261</v>
      </c>
      <c r="D18" s="220"/>
      <c r="E18" s="221"/>
      <c r="F18" s="221"/>
      <c r="G18" s="221"/>
      <c r="H18" s="221"/>
      <c r="I18" s="221"/>
      <c r="J18" s="221"/>
      <c r="K18" s="222"/>
    </row>
    <row r="19" spans="1:11" ht="15.75" thickBot="1" x14ac:dyDescent="0.3">
      <c r="A19" s="215">
        <v>1250</v>
      </c>
      <c r="B19" s="215" t="s">
        <v>258</v>
      </c>
      <c r="C19" s="157" t="s">
        <v>259</v>
      </c>
      <c r="D19" s="220"/>
      <c r="E19" s="221"/>
      <c r="F19" s="221"/>
      <c r="G19" s="221"/>
      <c r="H19" s="221"/>
      <c r="I19" s="221"/>
      <c r="J19" s="221"/>
      <c r="K19" s="222"/>
    </row>
    <row r="20" spans="1:11" ht="15.75" thickBot="1" x14ac:dyDescent="0.3">
      <c r="A20" s="226"/>
      <c r="B20" s="216"/>
      <c r="C20" s="157" t="s">
        <v>261</v>
      </c>
      <c r="D20" s="220"/>
      <c r="E20" s="221"/>
      <c r="F20" s="221"/>
      <c r="G20" s="221"/>
      <c r="H20" s="221"/>
      <c r="I20" s="221"/>
      <c r="J20" s="221"/>
      <c r="K20" s="222"/>
    </row>
    <row r="21" spans="1:11" ht="15.75" thickBot="1" x14ac:dyDescent="0.3">
      <c r="A21" s="226"/>
      <c r="B21" s="215" t="s">
        <v>262</v>
      </c>
      <c r="C21" s="157" t="s">
        <v>259</v>
      </c>
      <c r="D21" s="220"/>
      <c r="E21" s="221"/>
      <c r="F21" s="221"/>
      <c r="G21" s="221"/>
      <c r="H21" s="221"/>
      <c r="I21" s="221"/>
      <c r="J21" s="221"/>
      <c r="K21" s="222"/>
    </row>
    <row r="22" spans="1:11" ht="15.75" thickBot="1" x14ac:dyDescent="0.3">
      <c r="A22" s="216"/>
      <c r="B22" s="216"/>
      <c r="C22" s="157" t="s">
        <v>261</v>
      </c>
      <c r="D22" s="223"/>
      <c r="E22" s="224"/>
      <c r="F22" s="224"/>
      <c r="G22" s="224"/>
      <c r="H22" s="224"/>
      <c r="I22" s="224"/>
      <c r="J22" s="224"/>
      <c r="K22" s="225"/>
    </row>
  </sheetData>
  <mergeCells count="19">
    <mergeCell ref="A5:C5"/>
    <mergeCell ref="B7:B8"/>
    <mergeCell ref="D7:K22"/>
    <mergeCell ref="B9:B10"/>
    <mergeCell ref="A11:A14"/>
    <mergeCell ref="B11:B12"/>
    <mergeCell ref="B13:B14"/>
    <mergeCell ref="A15:A18"/>
    <mergeCell ref="B15:B16"/>
    <mergeCell ref="B17:B18"/>
    <mergeCell ref="A19:A22"/>
    <mergeCell ref="B19:B20"/>
    <mergeCell ref="B21:B22"/>
    <mergeCell ref="A1:K2"/>
    <mergeCell ref="A4:C4"/>
    <mergeCell ref="D4:E4"/>
    <mergeCell ref="F4:G4"/>
    <mergeCell ref="H4:I4"/>
    <mergeCell ref="J4:K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2:AMK3"/>
  <sheetViews>
    <sheetView view="pageBreakPreview" topLeftCell="B1" zoomScaleNormal="100" workbookViewId="0">
      <selection activeCell="I4" sqref="I4"/>
    </sheetView>
  </sheetViews>
  <sheetFormatPr defaultRowHeight="15" x14ac:dyDescent="0.25"/>
  <cols>
    <col min="1" max="1" width="2.7109375" style="118" hidden="1" customWidth="1"/>
    <col min="2" max="2" width="3.7109375" style="118" customWidth="1"/>
    <col min="3" max="3" width="17.85546875" style="118" customWidth="1"/>
    <col min="4" max="4" width="13.42578125" style="118" customWidth="1"/>
    <col min="5" max="5" width="21.42578125" style="118" customWidth="1"/>
    <col min="6" max="6" width="17" style="118" customWidth="1"/>
    <col min="7" max="7" width="17.7109375" style="118" customWidth="1"/>
    <col min="8" max="8" width="24.85546875" style="118" customWidth="1"/>
    <col min="9" max="9" width="24.42578125" style="118" customWidth="1"/>
    <col min="10" max="10" width="16" style="118" customWidth="1"/>
    <col min="11" max="11" width="19.85546875" style="118" customWidth="1"/>
    <col min="12" max="12" width="29.7109375" style="118" customWidth="1"/>
    <col min="13" max="1025" width="9.140625" style="118" customWidth="1"/>
  </cols>
  <sheetData>
    <row r="2" spans="2:12" s="119" customFormat="1" ht="112.5" x14ac:dyDescent="0.25">
      <c r="B2" s="120" t="s">
        <v>58</v>
      </c>
      <c r="C2" s="121" t="s">
        <v>184</v>
      </c>
      <c r="D2" s="121" t="s">
        <v>185</v>
      </c>
      <c r="E2" s="121" t="s">
        <v>186</v>
      </c>
      <c r="F2" s="121" t="s">
        <v>187</v>
      </c>
      <c r="G2" s="121" t="s">
        <v>188</v>
      </c>
      <c r="H2" s="121" t="s">
        <v>189</v>
      </c>
      <c r="I2" s="121" t="s">
        <v>190</v>
      </c>
      <c r="J2" s="121" t="s">
        <v>191</v>
      </c>
      <c r="K2" s="121" t="s">
        <v>192</v>
      </c>
      <c r="L2" s="121" t="s">
        <v>193</v>
      </c>
    </row>
    <row r="3" spans="2:12" ht="112.5" x14ac:dyDescent="0.25">
      <c r="B3" s="120">
        <v>1</v>
      </c>
      <c r="C3" s="165" t="s">
        <v>194</v>
      </c>
      <c r="D3" s="121" t="s">
        <v>195</v>
      </c>
      <c r="E3" s="165" t="s">
        <v>248</v>
      </c>
      <c r="F3" s="165" t="s">
        <v>196</v>
      </c>
      <c r="G3" s="165" t="s">
        <v>197</v>
      </c>
      <c r="H3" s="165" t="s">
        <v>198</v>
      </c>
      <c r="I3" s="120">
        <v>45</v>
      </c>
      <c r="J3" s="120">
        <v>30</v>
      </c>
      <c r="K3" s="120">
        <v>0</v>
      </c>
      <c r="L3" s="120">
        <v>0</v>
      </c>
    </row>
  </sheetData>
  <pageMargins left="0.25208333333333299" right="0.25208333333333299" top="0.25208333333333299" bottom="0.25208333333333299" header="0.51180555555555496" footer="0.51180555555555496"/>
  <pageSetup paperSize="8" firstPageNumber="0"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pageSetUpPr fitToPage="1"/>
  </sheetPr>
  <dimension ref="A1:AMJ30"/>
  <sheetViews>
    <sheetView view="pageBreakPreview" zoomScaleNormal="100" workbookViewId="0">
      <selection activeCell="E9" sqref="E9"/>
    </sheetView>
  </sheetViews>
  <sheetFormatPr defaultRowHeight="15" x14ac:dyDescent="0.25"/>
  <cols>
    <col min="1" max="1" width="0.7109375" style="71" customWidth="1"/>
    <col min="2" max="2" width="5.5703125" style="71" customWidth="1"/>
    <col min="3" max="3" width="20.140625" style="71" customWidth="1"/>
    <col min="4" max="5" width="8" style="71" customWidth="1"/>
    <col min="6" max="6" width="9.85546875" style="71" customWidth="1"/>
    <col min="7" max="8" width="8" style="71" customWidth="1"/>
    <col min="9" max="9" width="9.7109375" style="71" customWidth="1"/>
    <col min="10" max="11" width="8" style="71" customWidth="1"/>
    <col min="12" max="12" width="9.42578125" style="71" customWidth="1"/>
    <col min="13" max="14" width="8" style="71" customWidth="1"/>
    <col min="15" max="15" width="9.5703125" style="71" customWidth="1"/>
    <col min="16" max="17" width="8" style="71" customWidth="1"/>
    <col min="18" max="19" width="9.28515625" style="71" customWidth="1"/>
    <col min="20" max="1021" width="9.140625" style="71" customWidth="1"/>
    <col min="1022" max="1025" width="11.5703125"/>
  </cols>
  <sheetData>
    <row r="1" spans="2:1024" x14ac:dyDescent="0.25">
      <c r="P1" s="228" t="s">
        <v>120</v>
      </c>
      <c r="Q1" s="228"/>
      <c r="R1" s="228"/>
    </row>
    <row r="3" spans="2:1024" ht="24.75" customHeight="1" x14ac:dyDescent="0.25">
      <c r="B3" s="207" t="s">
        <v>58</v>
      </c>
      <c r="C3" s="207" t="s">
        <v>121</v>
      </c>
      <c r="D3" s="207" t="s">
        <v>122</v>
      </c>
      <c r="E3" s="207"/>
      <c r="F3" s="207"/>
      <c r="G3" s="207"/>
      <c r="H3" s="207"/>
      <c r="I3" s="207"/>
      <c r="J3" s="207"/>
      <c r="K3" s="207"/>
      <c r="L3" s="207"/>
      <c r="M3" s="207"/>
      <c r="N3" s="207"/>
      <c r="O3" s="207"/>
      <c r="P3" s="207"/>
      <c r="Q3" s="207"/>
      <c r="R3" s="207"/>
      <c r="S3" s="73"/>
    </row>
    <row r="4" spans="2:1024" ht="55.5" customHeight="1" x14ac:dyDescent="0.25">
      <c r="B4" s="207"/>
      <c r="C4" s="207"/>
      <c r="D4" s="207" t="s">
        <v>130</v>
      </c>
      <c r="E4" s="207"/>
      <c r="F4" s="207"/>
      <c r="G4" s="207" t="s">
        <v>131</v>
      </c>
      <c r="H4" s="207"/>
      <c r="I4" s="207"/>
      <c r="J4" s="207" t="s">
        <v>132</v>
      </c>
      <c r="K4" s="207"/>
      <c r="L4" s="207"/>
      <c r="M4" s="207" t="s">
        <v>133</v>
      </c>
      <c r="N4" s="207"/>
      <c r="O4" s="207"/>
      <c r="P4" s="207" t="s">
        <v>134</v>
      </c>
      <c r="Q4" s="207"/>
      <c r="R4" s="207"/>
      <c r="S4" s="73"/>
    </row>
    <row r="5" spans="2:1024" ht="77.25" customHeight="1" x14ac:dyDescent="0.25">
      <c r="B5" s="207"/>
      <c r="C5" s="207"/>
      <c r="D5" s="74" t="s">
        <v>266</v>
      </c>
      <c r="E5" s="74" t="s">
        <v>270</v>
      </c>
      <c r="F5" s="74" t="s">
        <v>137</v>
      </c>
      <c r="G5" s="74" t="s">
        <v>247</v>
      </c>
      <c r="H5" s="74" t="s">
        <v>266</v>
      </c>
      <c r="I5" s="74" t="s">
        <v>137</v>
      </c>
      <c r="J5" s="74" t="s">
        <v>247</v>
      </c>
      <c r="K5" s="74" t="s">
        <v>266</v>
      </c>
      <c r="L5" s="74" t="s">
        <v>137</v>
      </c>
      <c r="M5" s="74" t="s">
        <v>247</v>
      </c>
      <c r="N5" s="74" t="s">
        <v>266</v>
      </c>
      <c r="O5" s="74" t="s">
        <v>137</v>
      </c>
      <c r="P5" s="74" t="s">
        <v>247</v>
      </c>
      <c r="Q5" s="74" t="s">
        <v>266</v>
      </c>
      <c r="R5" s="74" t="s">
        <v>137</v>
      </c>
      <c r="S5" s="75"/>
    </row>
    <row r="6" spans="2:1024" x14ac:dyDescent="0.25">
      <c r="B6" s="76">
        <v>1</v>
      </c>
      <c r="C6" s="76">
        <v>2</v>
      </c>
      <c r="D6" s="76">
        <v>3</v>
      </c>
      <c r="E6" s="76">
        <v>4</v>
      </c>
      <c r="F6" s="76">
        <v>5</v>
      </c>
      <c r="G6" s="76">
        <v>6</v>
      </c>
      <c r="H6" s="76">
        <v>7</v>
      </c>
      <c r="I6" s="76">
        <v>8</v>
      </c>
      <c r="J6" s="76">
        <v>9</v>
      </c>
      <c r="K6" s="76">
        <v>10</v>
      </c>
      <c r="L6" s="76">
        <v>11</v>
      </c>
      <c r="M6" s="76">
        <v>12</v>
      </c>
      <c r="N6" s="76">
        <v>13</v>
      </c>
      <c r="O6" s="76">
        <v>14</v>
      </c>
      <c r="P6" s="76">
        <v>15</v>
      </c>
      <c r="Q6" s="76">
        <v>16</v>
      </c>
      <c r="R6" s="76">
        <v>17</v>
      </c>
      <c r="S6" s="77"/>
    </row>
    <row r="7" spans="2:1024" s="110" customFormat="1" ht="30" x14ac:dyDescent="0.25">
      <c r="B7" s="111">
        <v>1</v>
      </c>
      <c r="C7" s="112" t="s">
        <v>138</v>
      </c>
      <c r="D7" s="149">
        <v>8</v>
      </c>
      <c r="E7" s="149">
        <v>69</v>
      </c>
      <c r="F7" s="111">
        <f>SUM(F8:F13)</f>
        <v>862.5</v>
      </c>
      <c r="G7" s="149">
        <f t="shared" ref="G7:R7" si="0">SUM(G8:G13)</f>
        <v>0</v>
      </c>
      <c r="H7" s="149">
        <f t="shared" si="0"/>
        <v>0</v>
      </c>
      <c r="I7" s="111">
        <f>SUM(I8:I13)</f>
        <v>0</v>
      </c>
      <c r="J7" s="149">
        <f t="shared" si="0"/>
        <v>0</v>
      </c>
      <c r="K7" s="149">
        <v>43</v>
      </c>
      <c r="L7" s="111">
        <f>SUM(L8:L13)</f>
        <v>0</v>
      </c>
      <c r="M7" s="149">
        <f t="shared" si="0"/>
        <v>0</v>
      </c>
      <c r="N7" s="149">
        <f t="shared" si="0"/>
        <v>0</v>
      </c>
      <c r="O7" s="111">
        <f>SUM(O8:O13)</f>
        <v>0</v>
      </c>
      <c r="P7" s="149">
        <f t="shared" si="0"/>
        <v>0</v>
      </c>
      <c r="Q7" s="149">
        <f t="shared" si="0"/>
        <v>0</v>
      </c>
      <c r="R7" s="111">
        <f t="shared" si="0"/>
        <v>0</v>
      </c>
      <c r="S7" s="114"/>
      <c r="AMH7"/>
      <c r="AMI7"/>
      <c r="AMJ7"/>
    </row>
    <row r="8" spans="2:1024" ht="30" x14ac:dyDescent="0.25">
      <c r="B8" s="83" t="s">
        <v>73</v>
      </c>
      <c r="C8" s="76" t="s">
        <v>139</v>
      </c>
      <c r="D8" s="150">
        <v>0</v>
      </c>
      <c r="E8" s="150">
        <v>0</v>
      </c>
      <c r="F8" s="149" t="str">
        <f t="shared" ref="F8:F13" si="1">IF(D8=0,"0",IF(E8=0,"0",E8/D8*100))</f>
        <v>0</v>
      </c>
      <c r="G8" s="80">
        <v>0</v>
      </c>
      <c r="H8" s="80">
        <v>0</v>
      </c>
      <c r="I8" s="149">
        <f>H8/1*100</f>
        <v>0</v>
      </c>
      <c r="J8" s="80">
        <v>0</v>
      </c>
      <c r="K8" s="80">
        <v>0</v>
      </c>
      <c r="L8" s="149">
        <f>K8/1*100</f>
        <v>0</v>
      </c>
      <c r="M8" s="80">
        <v>0</v>
      </c>
      <c r="N8" s="80">
        <v>0</v>
      </c>
      <c r="O8" s="149">
        <f>N8/1*100</f>
        <v>0</v>
      </c>
      <c r="P8" s="151">
        <v>0</v>
      </c>
      <c r="Q8" s="80">
        <v>0</v>
      </c>
      <c r="R8" s="149">
        <v>0</v>
      </c>
      <c r="S8" s="77"/>
    </row>
    <row r="9" spans="2:1024" ht="45" x14ac:dyDescent="0.25">
      <c r="B9" s="83" t="s">
        <v>75</v>
      </c>
      <c r="C9" s="76" t="s">
        <v>140</v>
      </c>
      <c r="D9" s="150">
        <v>8</v>
      </c>
      <c r="E9" s="150">
        <v>69</v>
      </c>
      <c r="F9" s="149">
        <f t="shared" si="1"/>
        <v>862.5</v>
      </c>
      <c r="G9" s="80">
        <v>0</v>
      </c>
      <c r="H9" s="80">
        <v>0</v>
      </c>
      <c r="I9" s="149" t="str">
        <f t="shared" ref="I9:I10" si="2">IF(G9=0,"0",IF(H9=0,"0",H9/G9*100))</f>
        <v>0</v>
      </c>
      <c r="J9" s="80">
        <v>0</v>
      </c>
      <c r="K9" s="80">
        <v>43</v>
      </c>
      <c r="L9" s="149" t="str">
        <f t="shared" ref="L9:L10" si="3">IF(J9=0,"0",IF(K9=0,"0",K9/J9*100))</f>
        <v>0</v>
      </c>
      <c r="M9" s="80">
        <v>0</v>
      </c>
      <c r="N9" s="80">
        <v>0</v>
      </c>
      <c r="O9" s="149" t="str">
        <f t="shared" ref="O9:O10" si="4">IF(M9=0,"0",IF(N9=0,"0",N9/M9*100))</f>
        <v>0</v>
      </c>
      <c r="P9" s="151">
        <v>0</v>
      </c>
      <c r="Q9" s="80">
        <v>0</v>
      </c>
      <c r="R9" s="149">
        <v>0</v>
      </c>
      <c r="S9" s="77"/>
    </row>
    <row r="10" spans="2:1024" ht="30" x14ac:dyDescent="0.25">
      <c r="B10" s="83" t="s">
        <v>77</v>
      </c>
      <c r="C10" s="76" t="s">
        <v>141</v>
      </c>
      <c r="D10" s="150">
        <v>0</v>
      </c>
      <c r="E10" s="150">
        <v>0</v>
      </c>
      <c r="F10" s="149" t="str">
        <f t="shared" si="1"/>
        <v>0</v>
      </c>
      <c r="G10" s="80">
        <v>0</v>
      </c>
      <c r="H10" s="80">
        <v>0</v>
      </c>
      <c r="I10" s="149" t="str">
        <f t="shared" si="2"/>
        <v>0</v>
      </c>
      <c r="J10" s="80">
        <v>0</v>
      </c>
      <c r="K10" s="80">
        <v>0</v>
      </c>
      <c r="L10" s="149" t="str">
        <f t="shared" si="3"/>
        <v>0</v>
      </c>
      <c r="M10" s="80">
        <v>0</v>
      </c>
      <c r="N10" s="80">
        <v>0</v>
      </c>
      <c r="O10" s="149" t="str">
        <f t="shared" si="4"/>
        <v>0</v>
      </c>
      <c r="P10" s="151">
        <v>0</v>
      </c>
      <c r="Q10" s="80">
        <v>0</v>
      </c>
      <c r="R10" s="149">
        <v>0</v>
      </c>
      <c r="S10" s="77"/>
    </row>
    <row r="11" spans="2:1024" ht="30" x14ac:dyDescent="0.25">
      <c r="B11" s="83" t="s">
        <v>142</v>
      </c>
      <c r="C11" s="76" t="s">
        <v>143</v>
      </c>
      <c r="D11" s="150">
        <v>0</v>
      </c>
      <c r="E11" s="150">
        <v>0</v>
      </c>
      <c r="F11" s="149" t="str">
        <f t="shared" si="1"/>
        <v>0</v>
      </c>
      <c r="G11" s="80">
        <v>0</v>
      </c>
      <c r="H11" s="80">
        <v>0</v>
      </c>
      <c r="I11" s="149">
        <v>0</v>
      </c>
      <c r="J11" s="80">
        <v>0</v>
      </c>
      <c r="K11" s="80">
        <v>0</v>
      </c>
      <c r="L11" s="149">
        <v>0</v>
      </c>
      <c r="M11" s="80">
        <v>0</v>
      </c>
      <c r="N11" s="80">
        <v>0</v>
      </c>
      <c r="O11" s="149">
        <f>N11/1*100</f>
        <v>0</v>
      </c>
      <c r="P11" s="151">
        <v>0</v>
      </c>
      <c r="Q11" s="80">
        <v>0</v>
      </c>
      <c r="R11" s="149">
        <v>0</v>
      </c>
      <c r="S11" s="77"/>
    </row>
    <row r="12" spans="2:1024" ht="60" x14ac:dyDescent="0.25">
      <c r="B12" s="83" t="s">
        <v>144</v>
      </c>
      <c r="C12" s="76" t="s">
        <v>145</v>
      </c>
      <c r="D12" s="150">
        <v>0</v>
      </c>
      <c r="E12" s="150">
        <v>0</v>
      </c>
      <c r="F12" s="149" t="str">
        <f t="shared" si="1"/>
        <v>0</v>
      </c>
      <c r="G12" s="80">
        <v>0</v>
      </c>
      <c r="H12" s="80">
        <v>0</v>
      </c>
      <c r="I12" s="149" t="str">
        <f t="shared" ref="I12:I13" si="5">IF(G12=0,"0",IF(H12=0,"0",H12/G12*100))</f>
        <v>0</v>
      </c>
      <c r="J12" s="80">
        <v>0</v>
      </c>
      <c r="K12" s="80">
        <v>0</v>
      </c>
      <c r="L12" s="149" t="str">
        <f t="shared" ref="L12:L13" si="6">IF(J12=0,"0",IF(K12=0,"0",K12/J12*100))</f>
        <v>0</v>
      </c>
      <c r="M12" s="80">
        <v>0</v>
      </c>
      <c r="N12" s="80">
        <v>0</v>
      </c>
      <c r="O12" s="149" t="str">
        <f t="shared" ref="O12:O18" si="7">IF(M12=0,"0",IF(N12=0,"0",N12/M12*100))</f>
        <v>0</v>
      </c>
      <c r="P12" s="151">
        <v>0</v>
      </c>
      <c r="Q12" s="80">
        <v>0</v>
      </c>
      <c r="R12" s="149">
        <v>0</v>
      </c>
      <c r="S12" s="77"/>
    </row>
    <row r="13" spans="2:1024" x14ac:dyDescent="0.25">
      <c r="B13" s="83" t="s">
        <v>146</v>
      </c>
      <c r="C13" s="76" t="s">
        <v>147</v>
      </c>
      <c r="D13" s="76">
        <v>0</v>
      </c>
      <c r="E13" s="76">
        <v>0</v>
      </c>
      <c r="F13" s="149" t="str">
        <f t="shared" si="1"/>
        <v>0</v>
      </c>
      <c r="G13" s="113">
        <v>0</v>
      </c>
      <c r="H13" s="113">
        <v>0</v>
      </c>
      <c r="I13" s="149" t="str">
        <f t="shared" si="5"/>
        <v>0</v>
      </c>
      <c r="J13" s="113">
        <v>0</v>
      </c>
      <c r="K13" s="113">
        <v>0</v>
      </c>
      <c r="L13" s="149" t="str">
        <f t="shared" si="6"/>
        <v>0</v>
      </c>
      <c r="M13" s="113">
        <v>0</v>
      </c>
      <c r="N13" s="113">
        <v>0</v>
      </c>
      <c r="O13" s="149" t="str">
        <f t="shared" si="7"/>
        <v>0</v>
      </c>
      <c r="P13" s="82">
        <v>0</v>
      </c>
      <c r="Q13" s="80">
        <v>0</v>
      </c>
      <c r="R13" s="78">
        <v>0</v>
      </c>
      <c r="S13" s="77"/>
    </row>
    <row r="14" spans="2:1024" s="110" customFormat="1" x14ac:dyDescent="0.25">
      <c r="B14" s="115" t="s">
        <v>183</v>
      </c>
      <c r="C14" s="112" t="s">
        <v>149</v>
      </c>
      <c r="D14" s="112">
        <v>0</v>
      </c>
      <c r="E14" s="112">
        <v>0</v>
      </c>
      <c r="F14" s="111">
        <f>E14/1*100</f>
        <v>0</v>
      </c>
      <c r="G14" s="113">
        <v>0</v>
      </c>
      <c r="H14" s="113">
        <v>0</v>
      </c>
      <c r="I14" s="111">
        <v>0</v>
      </c>
      <c r="J14" s="113">
        <v>0</v>
      </c>
      <c r="K14" s="113">
        <v>0</v>
      </c>
      <c r="L14" s="111">
        <f>K14/1*100</f>
        <v>0</v>
      </c>
      <c r="M14" s="113">
        <v>0</v>
      </c>
      <c r="N14" s="113">
        <v>0</v>
      </c>
      <c r="O14" s="149" t="str">
        <f t="shared" si="7"/>
        <v>0</v>
      </c>
      <c r="P14" s="112">
        <v>0</v>
      </c>
      <c r="Q14" s="113">
        <v>0</v>
      </c>
      <c r="R14" s="111">
        <v>0</v>
      </c>
      <c r="S14" s="114"/>
      <c r="AMH14"/>
      <c r="AMI14"/>
      <c r="AMJ14"/>
    </row>
    <row r="15" spans="2:1024" ht="30" x14ac:dyDescent="0.25">
      <c r="B15" s="83" t="s">
        <v>83</v>
      </c>
      <c r="C15" s="76" t="s">
        <v>139</v>
      </c>
      <c r="D15" s="76">
        <v>0</v>
      </c>
      <c r="E15" s="76">
        <v>0</v>
      </c>
      <c r="F15" s="78">
        <f>E15/1*100</f>
        <v>0</v>
      </c>
      <c r="G15" s="113">
        <v>0</v>
      </c>
      <c r="H15" s="113">
        <v>0</v>
      </c>
      <c r="I15" s="78">
        <v>0</v>
      </c>
      <c r="J15" s="113">
        <v>0</v>
      </c>
      <c r="K15" s="113">
        <v>0</v>
      </c>
      <c r="L15" s="78">
        <f>K15/1*100</f>
        <v>0</v>
      </c>
      <c r="M15" s="113">
        <v>0</v>
      </c>
      <c r="N15" s="113">
        <v>0</v>
      </c>
      <c r="O15" s="149" t="str">
        <f t="shared" si="7"/>
        <v>0</v>
      </c>
      <c r="P15" s="76">
        <v>0</v>
      </c>
      <c r="Q15" s="80">
        <v>0</v>
      </c>
      <c r="R15" s="78">
        <v>0</v>
      </c>
      <c r="S15" s="77"/>
    </row>
    <row r="16" spans="2:1024" ht="30" x14ac:dyDescent="0.25">
      <c r="B16" s="83" t="s">
        <v>150</v>
      </c>
      <c r="C16" s="76" t="s">
        <v>151</v>
      </c>
      <c r="D16" s="76">
        <v>0</v>
      </c>
      <c r="E16" s="76">
        <v>0</v>
      </c>
      <c r="F16" s="78">
        <v>0</v>
      </c>
      <c r="G16" s="113">
        <v>0</v>
      </c>
      <c r="H16" s="113">
        <v>0</v>
      </c>
      <c r="I16" s="78">
        <v>0</v>
      </c>
      <c r="J16" s="113">
        <v>0</v>
      </c>
      <c r="K16" s="113">
        <v>0</v>
      </c>
      <c r="L16" s="78">
        <v>0</v>
      </c>
      <c r="M16" s="113">
        <v>0</v>
      </c>
      <c r="N16" s="113">
        <v>0</v>
      </c>
      <c r="O16" s="78">
        <f>N16/1*100</f>
        <v>0</v>
      </c>
      <c r="P16" s="76">
        <v>0</v>
      </c>
      <c r="Q16" s="80">
        <v>0</v>
      </c>
      <c r="R16" s="78">
        <v>0</v>
      </c>
      <c r="S16" s="77"/>
    </row>
    <row r="17" spans="2:1024" x14ac:dyDescent="0.25">
      <c r="B17" s="100" t="s">
        <v>152</v>
      </c>
      <c r="C17" s="82" t="s">
        <v>153</v>
      </c>
      <c r="D17" s="76">
        <v>0</v>
      </c>
      <c r="E17" s="76">
        <v>0</v>
      </c>
      <c r="F17" s="78">
        <f>E17/1*100</f>
        <v>0</v>
      </c>
      <c r="G17" s="113">
        <v>0</v>
      </c>
      <c r="H17" s="113">
        <v>0</v>
      </c>
      <c r="I17" s="78">
        <v>0</v>
      </c>
      <c r="J17" s="113">
        <v>0</v>
      </c>
      <c r="K17" s="113">
        <v>0</v>
      </c>
      <c r="L17" s="78">
        <v>0</v>
      </c>
      <c r="M17" s="113">
        <v>0</v>
      </c>
      <c r="N17" s="113">
        <v>0</v>
      </c>
      <c r="O17" s="149" t="str">
        <f t="shared" si="7"/>
        <v>0</v>
      </c>
      <c r="P17" s="76">
        <v>0</v>
      </c>
      <c r="Q17" s="80">
        <v>0</v>
      </c>
      <c r="R17" s="78">
        <v>0</v>
      </c>
      <c r="S17" s="77"/>
    </row>
    <row r="18" spans="2:1024" ht="45" x14ac:dyDescent="0.25">
      <c r="B18" s="100" t="s">
        <v>84</v>
      </c>
      <c r="C18" s="76" t="s">
        <v>140</v>
      </c>
      <c r="D18" s="76">
        <v>0</v>
      </c>
      <c r="E18" s="76">
        <v>0</v>
      </c>
      <c r="F18" s="78">
        <v>0</v>
      </c>
      <c r="G18" s="113">
        <v>0</v>
      </c>
      <c r="H18" s="113">
        <v>0</v>
      </c>
      <c r="I18" s="78">
        <v>0</v>
      </c>
      <c r="J18" s="113">
        <v>0</v>
      </c>
      <c r="K18" s="113">
        <v>0</v>
      </c>
      <c r="L18" s="78">
        <f>K18/1*100</f>
        <v>0</v>
      </c>
      <c r="M18" s="113">
        <v>0</v>
      </c>
      <c r="N18" s="113">
        <v>0</v>
      </c>
      <c r="O18" s="149" t="str">
        <f t="shared" si="7"/>
        <v>0</v>
      </c>
      <c r="P18" s="76">
        <v>0</v>
      </c>
      <c r="Q18" s="80">
        <v>0</v>
      </c>
      <c r="R18" s="78">
        <v>0</v>
      </c>
      <c r="S18" s="77"/>
    </row>
    <row r="19" spans="2:1024" ht="30" x14ac:dyDescent="0.25">
      <c r="B19" s="100" t="s">
        <v>85</v>
      </c>
      <c r="C19" s="76" t="s">
        <v>141</v>
      </c>
      <c r="D19" s="76">
        <v>0</v>
      </c>
      <c r="E19" s="76">
        <v>0</v>
      </c>
      <c r="F19" s="78">
        <v>0</v>
      </c>
      <c r="G19" s="113">
        <v>0</v>
      </c>
      <c r="H19" s="113">
        <v>0</v>
      </c>
      <c r="I19" s="78">
        <v>0</v>
      </c>
      <c r="J19" s="113">
        <v>0</v>
      </c>
      <c r="K19" s="113">
        <v>0</v>
      </c>
      <c r="L19" s="78">
        <f>K19/1*100</f>
        <v>0</v>
      </c>
      <c r="M19" s="113">
        <v>0</v>
      </c>
      <c r="N19" s="113">
        <v>0</v>
      </c>
      <c r="O19" s="78">
        <f>N19/1*100</f>
        <v>0</v>
      </c>
      <c r="P19" s="76">
        <v>0</v>
      </c>
      <c r="Q19" s="80">
        <v>0</v>
      </c>
      <c r="R19" s="78">
        <v>0</v>
      </c>
      <c r="S19" s="77"/>
    </row>
    <row r="20" spans="2:1024" ht="30" x14ac:dyDescent="0.25">
      <c r="B20" s="100" t="s">
        <v>86</v>
      </c>
      <c r="C20" s="76" t="s">
        <v>143</v>
      </c>
      <c r="D20" s="76">
        <v>0</v>
      </c>
      <c r="E20" s="76">
        <v>0</v>
      </c>
      <c r="F20" s="78">
        <v>0</v>
      </c>
      <c r="G20" s="113">
        <v>0</v>
      </c>
      <c r="H20" s="113">
        <v>0</v>
      </c>
      <c r="I20" s="78">
        <v>0</v>
      </c>
      <c r="J20" s="113">
        <v>0</v>
      </c>
      <c r="K20" s="113">
        <v>0</v>
      </c>
      <c r="L20" s="78">
        <v>0</v>
      </c>
      <c r="M20" s="113">
        <v>0</v>
      </c>
      <c r="N20" s="113">
        <v>0</v>
      </c>
      <c r="O20" s="78">
        <f>N20/1*100</f>
        <v>0</v>
      </c>
      <c r="P20" s="76">
        <v>0</v>
      </c>
      <c r="Q20" s="80">
        <v>0</v>
      </c>
      <c r="R20" s="78">
        <v>0</v>
      </c>
      <c r="S20" s="77"/>
    </row>
    <row r="21" spans="2:1024" ht="75" x14ac:dyDescent="0.25">
      <c r="B21" s="100" t="s">
        <v>154</v>
      </c>
      <c r="C21" s="76" t="s">
        <v>155</v>
      </c>
      <c r="D21" s="76">
        <v>0</v>
      </c>
      <c r="E21" s="76">
        <v>0</v>
      </c>
      <c r="F21" s="78">
        <v>0</v>
      </c>
      <c r="G21" s="113">
        <v>0</v>
      </c>
      <c r="H21" s="113">
        <v>0</v>
      </c>
      <c r="I21" s="78">
        <v>0</v>
      </c>
      <c r="J21" s="113">
        <v>0</v>
      </c>
      <c r="K21" s="113">
        <v>0</v>
      </c>
      <c r="L21" s="78">
        <v>0</v>
      </c>
      <c r="M21" s="113">
        <v>0</v>
      </c>
      <c r="N21" s="113">
        <v>0</v>
      </c>
      <c r="O21" s="149" t="str">
        <f t="shared" ref="O21:O25" si="8">IF(M21=0,"0",IF(N21=0,"0",N21/M21*100))</f>
        <v>0</v>
      </c>
      <c r="P21" s="76">
        <v>0</v>
      </c>
      <c r="Q21" s="76">
        <v>0</v>
      </c>
      <c r="R21" s="78">
        <v>0</v>
      </c>
      <c r="S21" s="77"/>
    </row>
    <row r="22" spans="2:1024" x14ac:dyDescent="0.25">
      <c r="B22" s="100" t="s">
        <v>156</v>
      </c>
      <c r="C22" s="76" t="s">
        <v>147</v>
      </c>
      <c r="D22" s="76">
        <v>0</v>
      </c>
      <c r="E22" s="76">
        <v>0</v>
      </c>
      <c r="F22" s="78">
        <v>0</v>
      </c>
      <c r="G22" s="113">
        <v>0</v>
      </c>
      <c r="H22" s="113">
        <v>0</v>
      </c>
      <c r="I22" s="78">
        <v>0</v>
      </c>
      <c r="J22" s="113">
        <v>0</v>
      </c>
      <c r="K22" s="113">
        <v>0</v>
      </c>
      <c r="L22" s="78">
        <f>K22/1*100</f>
        <v>0</v>
      </c>
      <c r="M22" s="113">
        <v>0</v>
      </c>
      <c r="N22" s="113">
        <v>0</v>
      </c>
      <c r="O22" s="149" t="str">
        <f t="shared" si="8"/>
        <v>0</v>
      </c>
      <c r="P22" s="76">
        <v>0</v>
      </c>
      <c r="Q22" s="76">
        <v>0</v>
      </c>
      <c r="R22" s="78">
        <v>0</v>
      </c>
      <c r="S22" s="77"/>
    </row>
    <row r="23" spans="2:1024" s="110" customFormat="1" ht="30" x14ac:dyDescent="0.25">
      <c r="B23" s="116" t="s">
        <v>157</v>
      </c>
      <c r="C23" s="112" t="s">
        <v>158</v>
      </c>
      <c r="D23" s="117">
        <v>0</v>
      </c>
      <c r="E23" s="110">
        <v>45</v>
      </c>
      <c r="F23" s="149" t="str">
        <f t="shared" ref="F23:F24" si="9">IF(D23=0,"0",IF(E23=0,"0",E23/D23*100))</f>
        <v>0</v>
      </c>
      <c r="G23" s="113">
        <v>0</v>
      </c>
      <c r="H23" s="113">
        <v>0</v>
      </c>
      <c r="I23" s="111">
        <v>0</v>
      </c>
      <c r="J23" s="113">
        <v>0</v>
      </c>
      <c r="K23" s="113">
        <v>0</v>
      </c>
      <c r="L23" s="111">
        <f>K23/1*100</f>
        <v>0</v>
      </c>
      <c r="M23" s="113">
        <v>0</v>
      </c>
      <c r="N23" s="113">
        <v>0</v>
      </c>
      <c r="O23" s="149" t="str">
        <f t="shared" si="8"/>
        <v>0</v>
      </c>
      <c r="P23" s="117">
        <v>0</v>
      </c>
      <c r="Q23" s="117">
        <v>0</v>
      </c>
      <c r="R23" s="111">
        <v>0</v>
      </c>
      <c r="S23" s="114"/>
      <c r="AMH23"/>
      <c r="AMI23"/>
      <c r="AMJ23"/>
    </row>
    <row r="24" spans="2:1024" ht="45" x14ac:dyDescent="0.25">
      <c r="B24" s="100" t="s">
        <v>89</v>
      </c>
      <c r="C24" s="76" t="s">
        <v>159</v>
      </c>
      <c r="D24" s="82">
        <v>0</v>
      </c>
      <c r="E24" s="82">
        <v>45</v>
      </c>
      <c r="F24" s="149" t="str">
        <f t="shared" si="9"/>
        <v>0</v>
      </c>
      <c r="G24" s="113">
        <v>0</v>
      </c>
      <c r="H24" s="113">
        <v>0</v>
      </c>
      <c r="I24" s="78">
        <v>0</v>
      </c>
      <c r="J24" s="113">
        <v>0</v>
      </c>
      <c r="K24" s="113">
        <v>0</v>
      </c>
      <c r="L24" s="78">
        <f>K24/1*100</f>
        <v>0</v>
      </c>
      <c r="M24" s="113">
        <v>0</v>
      </c>
      <c r="N24" s="113">
        <v>0</v>
      </c>
      <c r="O24" s="149" t="str">
        <f t="shared" si="8"/>
        <v>0</v>
      </c>
      <c r="P24" s="82">
        <v>0</v>
      </c>
      <c r="Q24" s="76">
        <v>0</v>
      </c>
      <c r="R24" s="78">
        <v>0</v>
      </c>
      <c r="S24" s="77"/>
    </row>
    <row r="25" spans="2:1024" ht="60" x14ac:dyDescent="0.25">
      <c r="B25" s="100" t="s">
        <v>90</v>
      </c>
      <c r="C25" s="76" t="s">
        <v>160</v>
      </c>
      <c r="D25" s="82">
        <v>0</v>
      </c>
      <c r="E25" s="82">
        <v>0</v>
      </c>
      <c r="F25" s="78">
        <f>E26/1*100</f>
        <v>0</v>
      </c>
      <c r="G25" s="113">
        <v>0</v>
      </c>
      <c r="H25" s="113">
        <v>0</v>
      </c>
      <c r="I25" s="78">
        <v>0</v>
      </c>
      <c r="J25" s="113">
        <v>0</v>
      </c>
      <c r="K25" s="113">
        <v>0</v>
      </c>
      <c r="L25" s="78">
        <v>0</v>
      </c>
      <c r="M25" s="113">
        <v>0</v>
      </c>
      <c r="N25" s="113">
        <v>0</v>
      </c>
      <c r="O25" s="149" t="str">
        <f t="shared" si="8"/>
        <v>0</v>
      </c>
      <c r="P25" s="82">
        <v>0</v>
      </c>
      <c r="Q25" s="76">
        <v>0</v>
      </c>
      <c r="R25" s="78">
        <v>0</v>
      </c>
      <c r="S25" s="77"/>
    </row>
    <row r="26" spans="2:1024" ht="45" x14ac:dyDescent="0.25">
      <c r="B26" s="100" t="s">
        <v>91</v>
      </c>
      <c r="C26" s="76" t="s">
        <v>161</v>
      </c>
      <c r="D26" s="82">
        <v>0</v>
      </c>
      <c r="E26" s="82">
        <v>0</v>
      </c>
      <c r="F26" s="78">
        <v>0</v>
      </c>
      <c r="G26" s="113">
        <v>0</v>
      </c>
      <c r="H26" s="113">
        <v>0</v>
      </c>
      <c r="I26" s="78">
        <v>0</v>
      </c>
      <c r="J26" s="113">
        <v>0</v>
      </c>
      <c r="K26" s="113">
        <v>0</v>
      </c>
      <c r="L26" s="78">
        <v>0</v>
      </c>
      <c r="M26" s="113">
        <v>0</v>
      </c>
      <c r="N26" s="113">
        <v>0</v>
      </c>
      <c r="O26" s="78">
        <v>0</v>
      </c>
      <c r="P26" s="82">
        <v>0</v>
      </c>
      <c r="Q26" s="76">
        <v>0</v>
      </c>
      <c r="R26" s="78">
        <v>0</v>
      </c>
      <c r="S26" s="77"/>
    </row>
    <row r="27" spans="2:1024" ht="30.75" customHeight="1" x14ac:dyDescent="0.25">
      <c r="B27" s="100" t="s">
        <v>162</v>
      </c>
      <c r="C27" s="76" t="s">
        <v>147</v>
      </c>
      <c r="D27" s="82">
        <v>0</v>
      </c>
      <c r="E27" s="82">
        <v>0</v>
      </c>
      <c r="F27" s="149" t="str">
        <f t="shared" ref="F27" si="10">IF(D27=0,"0",IF(E27=0,"0",E27/D27*100))</f>
        <v>0</v>
      </c>
      <c r="G27" s="113">
        <v>0</v>
      </c>
      <c r="H27" s="113">
        <v>0</v>
      </c>
      <c r="I27" s="78">
        <v>0</v>
      </c>
      <c r="J27" s="113">
        <v>0</v>
      </c>
      <c r="K27" s="113">
        <v>0</v>
      </c>
      <c r="L27" s="78">
        <f>K27/1*100</f>
        <v>0</v>
      </c>
      <c r="M27" s="113">
        <v>0</v>
      </c>
      <c r="N27" s="113">
        <v>0</v>
      </c>
      <c r="O27" s="78">
        <f>N27/1*100</f>
        <v>0</v>
      </c>
      <c r="P27" s="82">
        <v>0</v>
      </c>
      <c r="Q27" s="76">
        <v>0</v>
      </c>
      <c r="R27" s="78">
        <v>0</v>
      </c>
      <c r="S27" s="77"/>
    </row>
    <row r="29" spans="2:1024" ht="328.7" customHeight="1" x14ac:dyDescent="0.25">
      <c r="B29" s="227" t="s">
        <v>164</v>
      </c>
      <c r="C29" s="227"/>
      <c r="D29" s="227"/>
      <c r="E29" s="227"/>
      <c r="F29" s="227"/>
      <c r="G29" s="227"/>
      <c r="H29" s="227"/>
      <c r="I29" s="227"/>
      <c r="J29" s="227"/>
      <c r="K29" s="227"/>
      <c r="L29" s="227"/>
      <c r="M29" s="227"/>
      <c r="N29" s="227"/>
      <c r="O29" s="227"/>
      <c r="P29" s="227"/>
      <c r="Q29" s="227"/>
      <c r="R29" s="227"/>
      <c r="S29" s="227"/>
    </row>
    <row r="30" spans="2:1024" ht="220.5" customHeight="1" x14ac:dyDescent="0.25"/>
  </sheetData>
  <mergeCells count="10">
    <mergeCell ref="B29:S29"/>
    <mergeCell ref="P1:R1"/>
    <mergeCell ref="B3:B5"/>
    <mergeCell ref="C3:C5"/>
    <mergeCell ref="D3:R3"/>
    <mergeCell ref="D4:F4"/>
    <mergeCell ref="G4:I4"/>
    <mergeCell ref="J4:L4"/>
    <mergeCell ref="M4:O4"/>
    <mergeCell ref="P4:R4"/>
  </mergeCells>
  <printOptions horizontalCentered="1" verticalCentered="1"/>
  <pageMargins left="0" right="0" top="0.74791666666666701" bottom="0.74791666666666701" header="0.51180555555555496" footer="0.51180555555555496"/>
  <pageSetup paperSize="8" firstPageNumber="0" fitToHeight="0" orientation="landscape" horizontalDpi="300" verticalDpi="300" r:id="rId1"/>
  <rowBreaks count="2" manualBreakCount="2">
    <brk id="20" max="16383" man="1"/>
    <brk id="2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B2:E9"/>
  <sheetViews>
    <sheetView view="pageBreakPreview" zoomScaleNormal="100" workbookViewId="0">
      <selection activeCell="E3" sqref="E3"/>
    </sheetView>
  </sheetViews>
  <sheetFormatPr defaultRowHeight="15" x14ac:dyDescent="0.25"/>
  <cols>
    <col min="1" max="1" width="2.7109375" customWidth="1"/>
    <col min="2" max="2" width="3.7109375" customWidth="1"/>
    <col min="3" max="3" width="37.7109375" customWidth="1"/>
    <col min="4" max="4" width="19.85546875" customWidth="1"/>
    <col min="5" max="5" width="29.7109375" customWidth="1"/>
    <col min="6" max="1025" width="8.7109375" customWidth="1"/>
  </cols>
  <sheetData>
    <row r="2" spans="2:5" s="123" customFormat="1" ht="18.75" x14ac:dyDescent="0.25">
      <c r="B2" s="124" t="s">
        <v>58</v>
      </c>
      <c r="C2" s="125" t="s">
        <v>199</v>
      </c>
      <c r="D2" s="125"/>
      <c r="E2" s="125"/>
    </row>
    <row r="3" spans="2:5" ht="63.75" x14ac:dyDescent="0.25">
      <c r="B3" s="81"/>
      <c r="C3" s="126" t="s">
        <v>200</v>
      </c>
      <c r="D3" s="127" t="s">
        <v>201</v>
      </c>
      <c r="E3" s="76" t="s">
        <v>263</v>
      </c>
    </row>
    <row r="4" spans="2:5" ht="38.25" x14ac:dyDescent="0.25">
      <c r="B4" s="81"/>
      <c r="C4" s="126" t="s">
        <v>202</v>
      </c>
      <c r="D4" s="127" t="s">
        <v>203</v>
      </c>
      <c r="E4" s="82">
        <v>0</v>
      </c>
    </row>
    <row r="5" spans="2:5" ht="38.25" x14ac:dyDescent="0.25">
      <c r="B5" s="81"/>
      <c r="C5" s="126" t="s">
        <v>204</v>
      </c>
      <c r="D5" s="127" t="s">
        <v>203</v>
      </c>
      <c r="E5" s="82">
        <v>0</v>
      </c>
    </row>
    <row r="6" spans="2:5" ht="38.25" x14ac:dyDescent="0.25">
      <c r="B6" s="81"/>
      <c r="C6" s="126" t="s">
        <v>205</v>
      </c>
      <c r="D6" s="127" t="s">
        <v>203</v>
      </c>
      <c r="E6" s="82">
        <v>0</v>
      </c>
    </row>
    <row r="7" spans="2:5" ht="51" x14ac:dyDescent="0.25">
      <c r="B7" s="81"/>
      <c r="C7" s="126" t="s">
        <v>206</v>
      </c>
      <c r="D7" s="127" t="s">
        <v>207</v>
      </c>
      <c r="E7" s="82" t="s">
        <v>208</v>
      </c>
    </row>
    <row r="8" spans="2:5" ht="38.25" x14ac:dyDescent="0.25">
      <c r="B8" s="81"/>
      <c r="C8" s="126" t="s">
        <v>209</v>
      </c>
      <c r="D8" s="127" t="s">
        <v>207</v>
      </c>
      <c r="E8" s="82" t="s">
        <v>208</v>
      </c>
    </row>
    <row r="9" spans="2:5" x14ac:dyDescent="0.25">
      <c r="B9" s="81"/>
      <c r="C9" s="122"/>
      <c r="D9" s="81"/>
      <c r="E9" s="82"/>
    </row>
  </sheetData>
  <pageMargins left="0.7" right="0.7" top="0.75" bottom="0.75" header="0.51180555555555496" footer="0.51180555555555496"/>
  <pageSetup paperSize="9" scale="93" firstPageNumber="0"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C44"/>
  <sheetViews>
    <sheetView view="pageBreakPreview" zoomScaleNormal="100" workbookViewId="0">
      <selection activeCell="F4" sqref="F4"/>
    </sheetView>
  </sheetViews>
  <sheetFormatPr defaultRowHeight="15" x14ac:dyDescent="0.25"/>
  <cols>
    <col min="1" max="1" width="2.7109375" customWidth="1"/>
    <col min="2" max="2" width="7.140625" customWidth="1"/>
    <col min="3" max="3" width="66.85546875" customWidth="1"/>
    <col min="4" max="1025" width="8.7109375" customWidth="1"/>
  </cols>
  <sheetData>
    <row r="2" spans="2:3" s="123" customFormat="1" ht="18.75" x14ac:dyDescent="0.25">
      <c r="B2" s="124" t="s">
        <v>58</v>
      </c>
      <c r="C2" s="125"/>
    </row>
    <row r="3" spans="2:3" ht="267.75" x14ac:dyDescent="0.25">
      <c r="B3" s="128" t="s">
        <v>210</v>
      </c>
      <c r="C3" s="129" t="s">
        <v>211</v>
      </c>
    </row>
    <row r="4" spans="2:3" ht="409.5" x14ac:dyDescent="0.25">
      <c r="B4" s="128" t="s">
        <v>212</v>
      </c>
      <c r="C4" s="130" t="s">
        <v>213</v>
      </c>
    </row>
    <row r="5" spans="2:3" ht="15.75" x14ac:dyDescent="0.25">
      <c r="B5" s="81" t="s">
        <v>214</v>
      </c>
      <c r="C5" s="129" t="s">
        <v>215</v>
      </c>
    </row>
    <row r="6" spans="2:3" ht="15.75" x14ac:dyDescent="0.25">
      <c r="B6" s="81" t="s">
        <v>216</v>
      </c>
      <c r="C6" s="129" t="s">
        <v>217</v>
      </c>
    </row>
    <row r="7" spans="2:3" ht="157.5" x14ac:dyDescent="0.25">
      <c r="B7" s="81" t="s">
        <v>218</v>
      </c>
      <c r="C7" s="130" t="s">
        <v>219</v>
      </c>
    </row>
    <row r="8" spans="2:3" x14ac:dyDescent="0.25">
      <c r="B8" s="81"/>
      <c r="C8" s="126"/>
    </row>
    <row r="9" spans="2:3" x14ac:dyDescent="0.25">
      <c r="B9" s="81"/>
      <c r="C9" s="122"/>
    </row>
    <row r="10" spans="2:3" x14ac:dyDescent="0.25">
      <c r="B10" s="81"/>
      <c r="C10" s="122"/>
    </row>
    <row r="11" spans="2:3" x14ac:dyDescent="0.25">
      <c r="B11" s="81"/>
      <c r="C11" s="122"/>
    </row>
    <row r="12" spans="2:3" x14ac:dyDescent="0.25">
      <c r="B12" s="81"/>
      <c r="C12" s="122"/>
    </row>
    <row r="13" spans="2:3" x14ac:dyDescent="0.25">
      <c r="B13" s="81"/>
      <c r="C13" s="122"/>
    </row>
    <row r="14" spans="2:3" x14ac:dyDescent="0.25">
      <c r="B14" s="81"/>
      <c r="C14" s="122"/>
    </row>
    <row r="15" spans="2:3" x14ac:dyDescent="0.25">
      <c r="B15" s="81"/>
      <c r="C15" s="122"/>
    </row>
    <row r="16" spans="2:3" x14ac:dyDescent="0.25">
      <c r="B16" s="81"/>
      <c r="C16" s="122"/>
    </row>
    <row r="17" spans="2:3" x14ac:dyDescent="0.25">
      <c r="B17" s="81"/>
      <c r="C17" s="122"/>
    </row>
    <row r="18" spans="2:3" x14ac:dyDescent="0.25">
      <c r="B18" s="81"/>
      <c r="C18" s="122"/>
    </row>
    <row r="19" spans="2:3" x14ac:dyDescent="0.25">
      <c r="B19" s="81"/>
      <c r="C19" s="122"/>
    </row>
    <row r="20" spans="2:3" x14ac:dyDescent="0.25">
      <c r="B20" s="81"/>
      <c r="C20" s="131"/>
    </row>
    <row r="21" spans="2:3" x14ac:dyDescent="0.25">
      <c r="B21" s="81"/>
      <c r="C21" s="122"/>
    </row>
    <row r="22" spans="2:3" x14ac:dyDescent="0.25">
      <c r="B22" s="81"/>
      <c r="C22" s="122"/>
    </row>
    <row r="23" spans="2:3" x14ac:dyDescent="0.25">
      <c r="B23" s="81"/>
      <c r="C23" s="122"/>
    </row>
    <row r="24" spans="2:3" x14ac:dyDescent="0.25">
      <c r="B24" s="81"/>
      <c r="C24" s="122"/>
    </row>
    <row r="25" spans="2:3" x14ac:dyDescent="0.25">
      <c r="B25" s="81"/>
      <c r="C25" s="122"/>
    </row>
    <row r="26" spans="2:3" x14ac:dyDescent="0.25">
      <c r="B26" s="81"/>
      <c r="C26" s="122"/>
    </row>
    <row r="27" spans="2:3" x14ac:dyDescent="0.25">
      <c r="B27" s="81"/>
      <c r="C27" s="122"/>
    </row>
    <row r="28" spans="2:3" x14ac:dyDescent="0.25">
      <c r="B28" s="81"/>
      <c r="C28" s="122"/>
    </row>
    <row r="29" spans="2:3" x14ac:dyDescent="0.25">
      <c r="B29" s="81"/>
      <c r="C29" s="122"/>
    </row>
    <row r="30" spans="2:3" x14ac:dyDescent="0.25">
      <c r="B30" s="81"/>
      <c r="C30" s="122"/>
    </row>
    <row r="31" spans="2:3" x14ac:dyDescent="0.25">
      <c r="B31" s="81"/>
      <c r="C31" s="122"/>
    </row>
    <row r="32" spans="2:3" x14ac:dyDescent="0.25">
      <c r="B32" s="81"/>
      <c r="C32" s="122"/>
    </row>
    <row r="33" spans="2:3" x14ac:dyDescent="0.25">
      <c r="B33" s="81"/>
      <c r="C33" s="122"/>
    </row>
    <row r="34" spans="2:3" x14ac:dyDescent="0.25">
      <c r="B34" s="81"/>
      <c r="C34" s="122"/>
    </row>
    <row r="35" spans="2:3" x14ac:dyDescent="0.25">
      <c r="B35" s="81"/>
      <c r="C35" s="122"/>
    </row>
    <row r="36" spans="2:3" x14ac:dyDescent="0.25">
      <c r="B36" s="81"/>
      <c r="C36" s="122"/>
    </row>
    <row r="37" spans="2:3" x14ac:dyDescent="0.25">
      <c r="B37" s="81"/>
      <c r="C37" s="122"/>
    </row>
    <row r="38" spans="2:3" x14ac:dyDescent="0.25">
      <c r="B38" s="81"/>
      <c r="C38" s="122"/>
    </row>
    <row r="39" spans="2:3" x14ac:dyDescent="0.25">
      <c r="B39" s="81"/>
      <c r="C39" s="122"/>
    </row>
    <row r="40" spans="2:3" x14ac:dyDescent="0.25">
      <c r="B40" s="81"/>
      <c r="C40" s="122"/>
    </row>
    <row r="41" spans="2:3" x14ac:dyDescent="0.25">
      <c r="B41" s="81"/>
      <c r="C41" s="122"/>
    </row>
    <row r="42" spans="2:3" x14ac:dyDescent="0.25">
      <c r="B42" s="81"/>
      <c r="C42" s="122"/>
    </row>
    <row r="43" spans="2:3" x14ac:dyDescent="0.25">
      <c r="B43" s="81"/>
      <c r="C43" s="122"/>
    </row>
    <row r="44" spans="2:3" x14ac:dyDescent="0.25">
      <c r="B44" s="81"/>
      <c r="C44" s="122"/>
    </row>
  </sheetData>
  <pageMargins left="0.7" right="0.7" top="0.75" bottom="0.75" header="0.51180555555555496" footer="0.51180555555555496"/>
  <pageSetup paperSize="9" firstPageNumber="0"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sheetPr>
  <dimension ref="B2:C2"/>
  <sheetViews>
    <sheetView view="pageBreakPreview" zoomScaleNormal="100" workbookViewId="0">
      <selection activeCell="F3" sqref="F3"/>
    </sheetView>
  </sheetViews>
  <sheetFormatPr defaultRowHeight="15" x14ac:dyDescent="0.25"/>
  <cols>
    <col min="1" max="1" width="2.7109375" customWidth="1"/>
    <col min="2" max="2" width="7.140625" customWidth="1"/>
    <col min="3" max="3" width="114.7109375" customWidth="1"/>
    <col min="4" max="1025" width="8.7109375" customWidth="1"/>
  </cols>
  <sheetData>
    <row r="2" spans="2:3" ht="409.5" x14ac:dyDescent="0.25">
      <c r="B2" s="128" t="s">
        <v>212</v>
      </c>
      <c r="C2" s="130" t="s">
        <v>220</v>
      </c>
    </row>
  </sheetData>
  <pageMargins left="0.25208333333333299" right="0.25208333333333299" top="0.25208333333333299" bottom="0.25208333333333299" header="0.51180555555555496" footer="0.51180555555555496"/>
  <pageSetup paperSize="8" firstPageNumber="0"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pageSetUpPr fitToPage="1"/>
  </sheetPr>
  <dimension ref="A1:AMK1156"/>
  <sheetViews>
    <sheetView view="pageBreakPreview" zoomScaleNormal="100" workbookViewId="0">
      <selection activeCell="L14" sqref="L14"/>
    </sheetView>
  </sheetViews>
  <sheetFormatPr defaultRowHeight="15" x14ac:dyDescent="0.25"/>
  <cols>
    <col min="1" max="1" width="5.140625" style="28" customWidth="1"/>
    <col min="2" max="2" width="18.42578125" style="28" customWidth="1"/>
    <col min="3" max="3" width="16" style="28" customWidth="1"/>
    <col min="4" max="4" width="17.85546875" style="28" customWidth="1"/>
    <col min="5" max="5" width="9.140625" style="28" customWidth="1"/>
    <col min="6" max="7" width="9" style="28" customWidth="1"/>
    <col min="8" max="8" width="9.140625" style="28" customWidth="1"/>
    <col min="9" max="9" width="9" style="28" customWidth="1"/>
    <col min="10" max="10" width="9.140625" style="28" customWidth="1"/>
    <col min="11" max="13" width="9" style="28" customWidth="1"/>
    <col min="14" max="1025" width="9.140625" style="28" customWidth="1"/>
  </cols>
  <sheetData>
    <row r="1" spans="1:14" ht="15" customHeight="1" x14ac:dyDescent="0.25">
      <c r="A1" s="229" t="s">
        <v>221</v>
      </c>
      <c r="B1" s="229" t="s">
        <v>222</v>
      </c>
      <c r="C1" s="229" t="s">
        <v>223</v>
      </c>
      <c r="D1" s="229" t="s">
        <v>224</v>
      </c>
      <c r="E1" s="230" t="s">
        <v>225</v>
      </c>
      <c r="F1" s="230"/>
      <c r="G1" s="230"/>
      <c r="H1" s="230"/>
      <c r="I1" s="230"/>
      <c r="J1" s="230"/>
      <c r="K1" s="230"/>
      <c r="L1" s="230"/>
      <c r="M1" s="230"/>
      <c r="N1" s="230"/>
    </row>
    <row r="2" spans="1:14" ht="191.25" x14ac:dyDescent="0.25">
      <c r="A2" s="229"/>
      <c r="B2" s="229"/>
      <c r="C2" s="229"/>
      <c r="D2" s="229"/>
      <c r="E2" s="152" t="s">
        <v>226</v>
      </c>
      <c r="F2" s="152" t="s">
        <v>227</v>
      </c>
      <c r="G2" s="152" t="s">
        <v>228</v>
      </c>
      <c r="H2" s="152" t="s">
        <v>229</v>
      </c>
      <c r="I2" s="152" t="s">
        <v>230</v>
      </c>
      <c r="J2" s="152" t="s">
        <v>231</v>
      </c>
      <c r="K2" s="152" t="s">
        <v>232</v>
      </c>
      <c r="L2" s="152" t="s">
        <v>233</v>
      </c>
      <c r="M2" s="152" t="s">
        <v>234</v>
      </c>
      <c r="N2" s="152" t="s">
        <v>235</v>
      </c>
    </row>
    <row r="3" spans="1:14" ht="22.5" x14ac:dyDescent="0.25">
      <c r="A3" s="229"/>
      <c r="B3" s="229"/>
      <c r="C3" s="229"/>
      <c r="D3" s="229"/>
      <c r="E3" s="152" t="s">
        <v>236</v>
      </c>
      <c r="F3" s="152" t="s">
        <v>236</v>
      </c>
      <c r="G3" s="152" t="s">
        <v>236</v>
      </c>
      <c r="H3" s="152" t="s">
        <v>236</v>
      </c>
      <c r="I3" s="152" t="s">
        <v>236</v>
      </c>
      <c r="J3" s="152" t="s">
        <v>236</v>
      </c>
      <c r="K3" s="152" t="s">
        <v>236</v>
      </c>
      <c r="L3" s="152" t="s">
        <v>236</v>
      </c>
      <c r="M3" s="152" t="s">
        <v>236</v>
      </c>
      <c r="N3" s="152" t="s">
        <v>236</v>
      </c>
    </row>
    <row r="4" spans="1:14" x14ac:dyDescent="0.25">
      <c r="A4" s="153"/>
      <c r="B4" s="154"/>
      <c r="C4" s="153"/>
      <c r="D4" s="153"/>
      <c r="E4" s="153"/>
      <c r="F4" s="153"/>
      <c r="G4" s="153"/>
      <c r="H4" s="153"/>
      <c r="I4" s="153"/>
      <c r="J4" s="153"/>
      <c r="K4" s="153"/>
      <c r="L4" s="153"/>
      <c r="M4" s="153"/>
      <c r="N4" s="153"/>
    </row>
    <row r="5" spans="1:14" x14ac:dyDescent="0.25">
      <c r="A5" s="132"/>
      <c r="B5" s="53"/>
      <c r="C5" s="133"/>
      <c r="D5" s="133"/>
      <c r="E5" s="134"/>
      <c r="F5" s="134"/>
      <c r="G5" s="134"/>
      <c r="H5" s="134"/>
      <c r="I5" s="134"/>
      <c r="J5" s="134"/>
      <c r="K5" s="134"/>
      <c r="L5" s="134"/>
      <c r="M5" s="134"/>
      <c r="N5" s="134"/>
    </row>
    <row r="6" spans="1:14" x14ac:dyDescent="0.25">
      <c r="A6" s="132"/>
      <c r="B6" s="53"/>
      <c r="C6" s="133"/>
      <c r="D6" s="133"/>
      <c r="E6" s="134"/>
      <c r="F6" s="134"/>
      <c r="G6" s="134"/>
      <c r="H6" s="134"/>
      <c r="I6" s="134"/>
      <c r="J6" s="134"/>
      <c r="K6" s="134"/>
      <c r="L6" s="134"/>
      <c r="M6" s="134"/>
      <c r="N6" s="134"/>
    </row>
    <row r="7" spans="1:14" x14ac:dyDescent="0.25">
      <c r="A7" s="132"/>
      <c r="B7" s="53"/>
      <c r="C7" s="133"/>
      <c r="D7" s="133"/>
      <c r="E7" s="134"/>
      <c r="F7" s="134"/>
      <c r="G7" s="134"/>
      <c r="H7" s="134"/>
      <c r="I7" s="134"/>
      <c r="J7" s="134"/>
      <c r="K7" s="134"/>
      <c r="L7" s="134"/>
      <c r="M7" s="134"/>
      <c r="N7" s="134"/>
    </row>
    <row r="8" spans="1:14" x14ac:dyDescent="0.25">
      <c r="A8" s="132"/>
      <c r="B8" s="53"/>
      <c r="C8" s="133"/>
      <c r="D8" s="133"/>
      <c r="E8" s="134"/>
      <c r="F8" s="134"/>
      <c r="G8" s="134"/>
      <c r="H8" s="134"/>
      <c r="I8" s="134"/>
      <c r="J8" s="134"/>
      <c r="K8" s="134"/>
      <c r="L8" s="134"/>
      <c r="M8" s="134"/>
      <c r="N8" s="134"/>
    </row>
    <row r="9" spans="1:14" x14ac:dyDescent="0.25">
      <c r="A9" s="132"/>
      <c r="B9" s="53"/>
      <c r="C9" s="133"/>
      <c r="D9" s="133"/>
      <c r="E9" s="134"/>
      <c r="F9" s="134"/>
      <c r="G9" s="134"/>
      <c r="H9" s="134"/>
      <c r="I9" s="134"/>
      <c r="J9" s="134"/>
      <c r="K9" s="134"/>
      <c r="L9" s="134"/>
      <c r="M9" s="134"/>
      <c r="N9" s="134"/>
    </row>
    <row r="10" spans="1:14" x14ac:dyDescent="0.25">
      <c r="A10" s="132"/>
      <c r="B10" s="53"/>
      <c r="C10" s="135"/>
      <c r="D10" s="133"/>
      <c r="E10" s="134"/>
      <c r="F10" s="134"/>
      <c r="G10" s="134"/>
      <c r="H10" s="134"/>
      <c r="I10" s="134"/>
      <c r="J10" s="134"/>
      <c r="K10" s="134"/>
      <c r="L10" s="134"/>
      <c r="M10" s="134"/>
      <c r="N10" s="134"/>
    </row>
    <row r="11" spans="1:14" x14ac:dyDescent="0.25">
      <c r="A11" s="132"/>
      <c r="B11" s="53"/>
      <c r="C11" s="133"/>
      <c r="D11" s="133"/>
      <c r="E11" s="134"/>
      <c r="F11" s="134"/>
      <c r="G11" s="134"/>
      <c r="H11" s="134"/>
      <c r="I11" s="134"/>
      <c r="J11" s="134"/>
      <c r="K11" s="134"/>
      <c r="L11" s="134"/>
      <c r="M11" s="134"/>
      <c r="N11" s="134"/>
    </row>
    <row r="200" ht="15" customHeight="1" x14ac:dyDescent="0.25"/>
    <row r="548" ht="18.75" customHeight="1" x14ac:dyDescent="0.25"/>
    <row r="683" ht="18.75" customHeight="1" x14ac:dyDescent="0.25"/>
    <row r="1156" ht="18.75" customHeight="1" x14ac:dyDescent="0.25"/>
  </sheetData>
  <mergeCells count="5">
    <mergeCell ref="A1:A3"/>
    <mergeCell ref="B1:B3"/>
    <mergeCell ref="C1:C3"/>
    <mergeCell ref="D1:D3"/>
    <mergeCell ref="E1:N1"/>
  </mergeCells>
  <pageMargins left="0.7" right="0.7" top="0.75" bottom="0.75" header="0.51180555555555496" footer="0.51180555555555496"/>
  <pageSetup paperSize="9" scale="88" firstPageNumber="0" fitToHeight="0"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2:AMK6"/>
  <sheetViews>
    <sheetView tabSelected="1" view="pageBreakPreview" zoomScaleNormal="100" workbookViewId="0">
      <selection activeCell="F24" sqref="F24"/>
    </sheetView>
  </sheetViews>
  <sheetFormatPr defaultRowHeight="15" x14ac:dyDescent="0.25"/>
  <cols>
    <col min="1" max="1" width="9.140625" style="71" customWidth="1"/>
    <col min="2" max="2" width="11.28515625" style="71" customWidth="1"/>
    <col min="3" max="3" width="14.5703125" style="71" customWidth="1"/>
    <col min="4" max="4" width="18.28515625" style="71" customWidth="1"/>
    <col min="5" max="5" width="9.140625" style="71" customWidth="1"/>
    <col min="6" max="8" width="18.5703125" style="71" customWidth="1"/>
    <col min="9" max="1025" width="9.140625" style="71" customWidth="1"/>
  </cols>
  <sheetData>
    <row r="2" spans="1:9" x14ac:dyDescent="0.25">
      <c r="A2" s="228" t="s">
        <v>237</v>
      </c>
      <c r="B2" s="228"/>
      <c r="C2" s="228"/>
      <c r="D2" s="228"/>
      <c r="E2" s="228"/>
      <c r="F2" s="228"/>
      <c r="G2" s="228"/>
      <c r="H2" s="228"/>
      <c r="I2" s="228"/>
    </row>
    <row r="4" spans="1:9" ht="15" customHeight="1" x14ac:dyDescent="0.25">
      <c r="A4" s="231" t="s">
        <v>238</v>
      </c>
      <c r="B4" s="231" t="s">
        <v>239</v>
      </c>
      <c r="C4" s="231" t="s">
        <v>240</v>
      </c>
      <c r="D4" s="231" t="s">
        <v>241</v>
      </c>
      <c r="E4" s="232" t="s">
        <v>242</v>
      </c>
      <c r="F4" s="231" t="s">
        <v>243</v>
      </c>
      <c r="G4" s="231" t="s">
        <v>244</v>
      </c>
      <c r="H4" s="231" t="s">
        <v>245</v>
      </c>
      <c r="I4" s="231" t="s">
        <v>246</v>
      </c>
    </row>
    <row r="5" spans="1:9" ht="31.5" customHeight="1" x14ac:dyDescent="0.25">
      <c r="A5" s="231"/>
      <c r="B5" s="231"/>
      <c r="C5" s="231"/>
      <c r="D5" s="231"/>
      <c r="E5" s="232"/>
      <c r="F5" s="231"/>
      <c r="G5" s="231"/>
      <c r="H5" s="231"/>
      <c r="I5" s="231"/>
    </row>
    <row r="6" spans="1:9" x14ac:dyDescent="0.25">
      <c r="A6" s="136">
        <v>1</v>
      </c>
      <c r="B6" s="136">
        <v>2</v>
      </c>
      <c r="C6" s="136">
        <v>3</v>
      </c>
      <c r="D6" s="136">
        <v>4</v>
      </c>
      <c r="E6" s="136">
        <v>5</v>
      </c>
      <c r="F6" s="136">
        <v>6</v>
      </c>
      <c r="G6" s="136">
        <v>7</v>
      </c>
      <c r="H6" s="136">
        <v>8</v>
      </c>
      <c r="I6" s="136">
        <v>9</v>
      </c>
    </row>
  </sheetData>
  <mergeCells count="10">
    <mergeCell ref="A2:I2"/>
    <mergeCell ref="A4:A5"/>
    <mergeCell ref="B4:B5"/>
    <mergeCell ref="C4:C5"/>
    <mergeCell ref="D4:D5"/>
    <mergeCell ref="E4:E5"/>
    <mergeCell ref="F4:F5"/>
    <mergeCell ref="G4:G5"/>
    <mergeCell ref="H4:H5"/>
    <mergeCell ref="I4:I5"/>
  </mergeCells>
  <pageMargins left="0.7" right="0.7" top="0.75" bottom="0.75" header="0.51180555555555496" footer="0.51180555555555496"/>
  <pageSetup paperSize="9" firstPageNumber="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K51"/>
  <sheetViews>
    <sheetView view="pageBreakPreview" zoomScaleNormal="70" workbookViewId="0">
      <selection activeCell="D23" sqref="D22:D23"/>
    </sheetView>
  </sheetViews>
  <sheetFormatPr defaultRowHeight="15" x14ac:dyDescent="0.25"/>
  <cols>
    <col min="1" max="1" width="31.42578125" customWidth="1"/>
    <col min="2" max="2" width="33.5703125" customWidth="1"/>
    <col min="3" max="8" width="19" customWidth="1"/>
    <col min="9" max="9" width="20.7109375" customWidth="1"/>
    <col min="10" max="10" width="18" customWidth="1"/>
    <col min="11" max="11" width="18.5703125" customWidth="1"/>
    <col min="12" max="1025" width="8.7109375" customWidth="1"/>
  </cols>
  <sheetData>
    <row r="1" spans="1:11" ht="18.75" x14ac:dyDescent="0.3">
      <c r="A1" s="12" t="s">
        <v>22</v>
      </c>
      <c r="B1" s="13"/>
      <c r="C1" s="13"/>
      <c r="D1" s="13"/>
      <c r="E1" s="13"/>
      <c r="F1" s="13"/>
      <c r="G1" s="13"/>
      <c r="H1" s="13"/>
      <c r="I1" s="13"/>
      <c r="J1" s="13"/>
      <c r="K1" s="13"/>
    </row>
    <row r="2" spans="1:11" ht="21" thickBot="1" x14ac:dyDescent="0.35">
      <c r="A2" s="13"/>
      <c r="B2" s="188"/>
      <c r="C2" s="188"/>
      <c r="D2" s="188"/>
      <c r="E2" s="188"/>
      <c r="F2" s="137"/>
      <c r="G2" s="137"/>
      <c r="H2" s="137"/>
      <c r="I2" s="13"/>
      <c r="J2" s="13"/>
      <c r="K2" s="13"/>
    </row>
    <row r="3" spans="1:11" ht="21" customHeight="1" thickBot="1" x14ac:dyDescent="0.3">
      <c r="A3" s="187" t="s">
        <v>23</v>
      </c>
      <c r="B3" s="187" t="s">
        <v>24</v>
      </c>
      <c r="C3" s="189" t="s">
        <v>264</v>
      </c>
      <c r="D3" s="189"/>
      <c r="E3" s="189"/>
      <c r="F3" s="189" t="s">
        <v>268</v>
      </c>
      <c r="G3" s="189"/>
      <c r="H3" s="189"/>
      <c r="I3" s="186" t="s">
        <v>25</v>
      </c>
      <c r="J3" s="186"/>
      <c r="K3" s="186"/>
    </row>
    <row r="4" spans="1:11" ht="131.25" customHeight="1" thickBot="1" x14ac:dyDescent="0.3">
      <c r="A4" s="187"/>
      <c r="B4" s="187"/>
      <c r="C4" s="14" t="s">
        <v>26</v>
      </c>
      <c r="D4" s="15" t="s">
        <v>27</v>
      </c>
      <c r="E4" s="16" t="s">
        <v>28</v>
      </c>
      <c r="F4" s="14" t="s">
        <v>26</v>
      </c>
      <c r="G4" s="15" t="s">
        <v>27</v>
      </c>
      <c r="H4" s="16" t="s">
        <v>28</v>
      </c>
      <c r="I4" s="146" t="s">
        <v>26</v>
      </c>
      <c r="J4" s="147" t="s">
        <v>27</v>
      </c>
      <c r="K4" s="148" t="s">
        <v>28</v>
      </c>
    </row>
    <row r="5" spans="1:11" ht="18.75" customHeight="1" thickBot="1" x14ac:dyDescent="0.3">
      <c r="A5" s="187" t="s">
        <v>18</v>
      </c>
      <c r="B5" s="17" t="s">
        <v>14</v>
      </c>
      <c r="C5" s="18">
        <v>303</v>
      </c>
      <c r="D5" s="174">
        <v>303</v>
      </c>
      <c r="E5" s="19">
        <v>0</v>
      </c>
      <c r="F5" s="18">
        <v>325</v>
      </c>
      <c r="G5" s="174">
        <v>325</v>
      </c>
      <c r="H5" s="19">
        <v>0</v>
      </c>
      <c r="I5" s="18">
        <f t="shared" ref="I5:I6" si="0">F5-C5</f>
        <v>22</v>
      </c>
      <c r="J5" s="174">
        <f t="shared" ref="J5:K5" si="1">G5-D5</f>
        <v>22</v>
      </c>
      <c r="K5" s="175">
        <f t="shared" si="1"/>
        <v>0</v>
      </c>
    </row>
    <row r="6" spans="1:11" ht="37.5" customHeight="1" thickBot="1" x14ac:dyDescent="0.3">
      <c r="A6" s="187"/>
      <c r="B6" s="17" t="s">
        <v>29</v>
      </c>
      <c r="C6" s="20">
        <v>26</v>
      </c>
      <c r="D6" s="175">
        <v>26</v>
      </c>
      <c r="E6" s="21">
        <v>0</v>
      </c>
      <c r="F6" s="20">
        <v>28</v>
      </c>
      <c r="G6" s="175">
        <v>28</v>
      </c>
      <c r="H6" s="21">
        <v>0</v>
      </c>
      <c r="I6" s="20">
        <f t="shared" si="0"/>
        <v>2</v>
      </c>
      <c r="J6" s="175">
        <f t="shared" ref="J6:J8" si="2">G6-D6</f>
        <v>2</v>
      </c>
      <c r="K6" s="175">
        <f t="shared" ref="K6:K8" si="3">H6-E6</f>
        <v>0</v>
      </c>
    </row>
    <row r="7" spans="1:11" ht="18.75" customHeight="1" thickBot="1" x14ac:dyDescent="0.3">
      <c r="A7" s="187"/>
      <c r="B7" s="17" t="s">
        <v>30</v>
      </c>
      <c r="C7" s="20">
        <v>75</v>
      </c>
      <c r="D7" s="175">
        <v>75</v>
      </c>
      <c r="E7" s="21">
        <v>0</v>
      </c>
      <c r="F7" s="20">
        <v>99</v>
      </c>
      <c r="G7" s="175">
        <v>99</v>
      </c>
      <c r="H7" s="21">
        <v>0</v>
      </c>
      <c r="I7" s="20">
        <f>F7-C7</f>
        <v>24</v>
      </c>
      <c r="J7" s="175">
        <f t="shared" si="2"/>
        <v>24</v>
      </c>
      <c r="K7" s="175">
        <f t="shared" si="3"/>
        <v>0</v>
      </c>
    </row>
    <row r="8" spans="1:11" ht="19.5" customHeight="1" thickBot="1" x14ac:dyDescent="0.3">
      <c r="A8" s="187"/>
      <c r="B8" s="22" t="s">
        <v>31</v>
      </c>
      <c r="C8" s="23">
        <v>0</v>
      </c>
      <c r="D8" s="24">
        <v>0</v>
      </c>
      <c r="E8" s="25">
        <v>0</v>
      </c>
      <c r="F8" s="23">
        <v>0</v>
      </c>
      <c r="G8" s="24">
        <v>0</v>
      </c>
      <c r="H8" s="25">
        <v>0</v>
      </c>
      <c r="I8" s="23">
        <f t="shared" ref="I8" si="4">F8-C8</f>
        <v>0</v>
      </c>
      <c r="J8" s="176">
        <f t="shared" si="2"/>
        <v>0</v>
      </c>
      <c r="K8" s="175">
        <f t="shared" si="3"/>
        <v>0</v>
      </c>
    </row>
    <row r="9" spans="1:11" ht="19.5" customHeight="1" thickBot="1" x14ac:dyDescent="0.3">
      <c r="A9" s="187"/>
      <c r="B9" s="26" t="s">
        <v>32</v>
      </c>
      <c r="C9" s="144">
        <f t="shared" ref="C9:K9" si="5">SUM(C5:C8)</f>
        <v>404</v>
      </c>
      <c r="D9" s="144">
        <f t="shared" si="5"/>
        <v>404</v>
      </c>
      <c r="E9" s="172">
        <f t="shared" si="5"/>
        <v>0</v>
      </c>
      <c r="F9" s="27">
        <f t="shared" si="5"/>
        <v>452</v>
      </c>
      <c r="G9" s="144">
        <f t="shared" si="5"/>
        <v>452</v>
      </c>
      <c r="H9" s="173">
        <f t="shared" si="5"/>
        <v>0</v>
      </c>
      <c r="I9" s="27">
        <f t="shared" si="5"/>
        <v>48</v>
      </c>
      <c r="J9" s="144">
        <f t="shared" si="5"/>
        <v>48</v>
      </c>
      <c r="K9" s="145">
        <f t="shared" si="5"/>
        <v>0</v>
      </c>
    </row>
    <row r="10" spans="1:11" ht="12.75" customHeight="1" x14ac:dyDescent="0.25"/>
    <row r="11" spans="1:11" ht="12.75" customHeight="1" x14ac:dyDescent="0.25"/>
    <row r="12" spans="1:11" ht="12.75" customHeight="1" x14ac:dyDescent="0.25"/>
    <row r="13" spans="1:11" ht="12.75" customHeight="1" x14ac:dyDescent="0.25"/>
    <row r="14" spans="1:11" ht="12.75" customHeight="1" x14ac:dyDescent="0.25"/>
    <row r="15" spans="1:11" ht="12.75" customHeight="1" x14ac:dyDescent="0.25"/>
    <row r="16" spans="1:11" ht="12.75" customHeight="1" x14ac:dyDescent="0.25"/>
    <row r="17" ht="12.75" customHeight="1" x14ac:dyDescent="0.25"/>
    <row r="18" ht="12.75" customHeight="1" x14ac:dyDescent="0.25"/>
    <row r="19" ht="12.75" customHeight="1" x14ac:dyDescent="0.25"/>
    <row r="20" ht="12.75" customHeight="1" x14ac:dyDescent="0.25"/>
    <row r="21" ht="12.75" customHeight="1" x14ac:dyDescent="0.25"/>
    <row r="22" ht="12.75" customHeight="1" x14ac:dyDescent="0.25"/>
    <row r="23" ht="12.75" customHeight="1" x14ac:dyDescent="0.25"/>
    <row r="24" ht="12.75" customHeight="1" x14ac:dyDescent="0.25"/>
    <row r="25" ht="12.75" customHeight="1" x14ac:dyDescent="0.25"/>
    <row r="26" ht="12.75" customHeight="1" x14ac:dyDescent="0.25"/>
    <row r="27" ht="12.75" customHeight="1" x14ac:dyDescent="0.25"/>
    <row r="28" ht="12.75" customHeight="1" x14ac:dyDescent="0.25"/>
    <row r="29" ht="12.75" customHeight="1" x14ac:dyDescent="0.25"/>
    <row r="30" ht="12.75" customHeight="1" x14ac:dyDescent="0.25"/>
    <row r="31" ht="12.75" customHeight="1" x14ac:dyDescent="0.25"/>
    <row r="37" ht="12.75" hidden="1" customHeight="1" x14ac:dyDescent="0.25"/>
    <row r="38" ht="12.75" hidden="1" customHeight="1" x14ac:dyDescent="0.25"/>
    <row r="39" ht="12.75" hidden="1" customHeight="1" x14ac:dyDescent="0.25"/>
    <row r="40" ht="12.75" hidden="1" customHeight="1" x14ac:dyDescent="0.25"/>
    <row r="41" ht="12.75" hidden="1" customHeight="1" x14ac:dyDescent="0.25"/>
    <row r="42" ht="12.75" hidden="1" customHeight="1" x14ac:dyDescent="0.25"/>
    <row r="43" ht="12.75" hidden="1" customHeight="1" x14ac:dyDescent="0.25"/>
    <row r="44" ht="12.75" hidden="1" customHeight="1" x14ac:dyDescent="0.25"/>
    <row r="45" ht="12.75" hidden="1" customHeight="1" x14ac:dyDescent="0.25"/>
    <row r="46" ht="12.75" hidden="1" customHeight="1" x14ac:dyDescent="0.25"/>
    <row r="47" ht="12.75" hidden="1" customHeight="1" x14ac:dyDescent="0.25"/>
    <row r="48" ht="12.75" hidden="1" customHeight="1" x14ac:dyDescent="0.25"/>
    <row r="49" ht="12.75" hidden="1" customHeight="1" x14ac:dyDescent="0.25"/>
    <row r="50" ht="12.75" hidden="1" customHeight="1" x14ac:dyDescent="0.25"/>
    <row r="51" ht="12.75" hidden="1" customHeight="1" x14ac:dyDescent="0.25"/>
  </sheetData>
  <mergeCells count="7">
    <mergeCell ref="I3:K3"/>
    <mergeCell ref="A5:A9"/>
    <mergeCell ref="B2:E2"/>
    <mergeCell ref="A3:A4"/>
    <mergeCell ref="B3:B4"/>
    <mergeCell ref="C3:E3"/>
    <mergeCell ref="F3:H3"/>
  </mergeCells>
  <pageMargins left="0.7" right="0.7" top="0.75" bottom="0.75" header="0.51180555555555496" footer="0.51180555555555496"/>
  <pageSetup paperSize="8" scale="90"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AMK23"/>
  <sheetViews>
    <sheetView view="pageBreakPreview" zoomScaleNormal="100" workbookViewId="0">
      <selection activeCell="E11" sqref="E11"/>
    </sheetView>
  </sheetViews>
  <sheetFormatPr defaultRowHeight="15" x14ac:dyDescent="0.25"/>
  <cols>
    <col min="1" max="1" width="9.140625" style="28" customWidth="1"/>
    <col min="2" max="2" width="25.42578125" style="28" customWidth="1"/>
    <col min="3" max="3" width="20.140625" style="28" customWidth="1"/>
    <col min="4" max="4" width="16.28515625" style="28" customWidth="1"/>
    <col min="5" max="5" width="15.42578125" style="28" customWidth="1"/>
    <col min="6" max="6" width="13.7109375" style="28" customWidth="1"/>
    <col min="7" max="1025" width="9.140625" style="28" customWidth="1"/>
  </cols>
  <sheetData>
    <row r="1" spans="2:6" ht="15.75" x14ac:dyDescent="0.25">
      <c r="B1" s="29"/>
      <c r="C1" s="29"/>
      <c r="D1" s="29"/>
      <c r="E1" s="29"/>
      <c r="F1" s="29"/>
    </row>
    <row r="2" spans="2:6" ht="15.75" customHeight="1" x14ac:dyDescent="0.25">
      <c r="B2" s="190" t="s">
        <v>33</v>
      </c>
      <c r="C2" s="190"/>
      <c r="D2" s="190"/>
      <c r="E2" s="190"/>
      <c r="F2" s="190"/>
    </row>
    <row r="3" spans="2:6" ht="38.85" customHeight="1" x14ac:dyDescent="0.25">
      <c r="B3" s="191" t="s">
        <v>34</v>
      </c>
      <c r="C3" s="191"/>
      <c r="D3" s="191"/>
      <c r="E3" s="191"/>
      <c r="F3" s="191"/>
    </row>
    <row r="4" spans="2:6" ht="31.5" customHeight="1" x14ac:dyDescent="0.25">
      <c r="B4" s="192" t="s">
        <v>35</v>
      </c>
      <c r="C4" s="193" t="s">
        <v>273</v>
      </c>
      <c r="D4" s="193"/>
      <c r="E4" s="194" t="s">
        <v>272</v>
      </c>
      <c r="F4" s="194"/>
    </row>
    <row r="5" spans="2:6" ht="15.75" x14ac:dyDescent="0.25">
      <c r="B5" s="192"/>
      <c r="C5" s="30" t="s">
        <v>36</v>
      </c>
      <c r="D5" s="31" t="s">
        <v>37</v>
      </c>
      <c r="E5" s="32" t="s">
        <v>36</v>
      </c>
      <c r="F5" s="31" t="s">
        <v>37</v>
      </c>
    </row>
    <row r="6" spans="2:6" ht="31.5" x14ac:dyDescent="0.25">
      <c r="B6" s="33" t="s">
        <v>38</v>
      </c>
      <c r="C6" s="34" t="s">
        <v>39</v>
      </c>
      <c r="D6" s="35">
        <v>36</v>
      </c>
      <c r="E6" s="34" t="s">
        <v>39</v>
      </c>
      <c r="F6" s="35">
        <v>36</v>
      </c>
    </row>
    <row r="7" spans="2:6" ht="15.75" x14ac:dyDescent="0.25">
      <c r="B7" s="36" t="s">
        <v>40</v>
      </c>
      <c r="C7" s="38" t="s">
        <v>39</v>
      </c>
      <c r="D7" s="37" t="s">
        <v>39</v>
      </c>
      <c r="E7" s="38" t="s">
        <v>39</v>
      </c>
      <c r="F7" s="37" t="s">
        <v>39</v>
      </c>
    </row>
    <row r="8" spans="2:6" ht="15.75" x14ac:dyDescent="0.25">
      <c r="B8" s="36" t="s">
        <v>41</v>
      </c>
      <c r="C8" s="38" t="s">
        <v>39</v>
      </c>
      <c r="D8" s="40">
        <v>1</v>
      </c>
      <c r="E8" s="38" t="s">
        <v>39</v>
      </c>
      <c r="F8" s="40">
        <v>1</v>
      </c>
    </row>
    <row r="9" spans="2:6" ht="15.75" x14ac:dyDescent="0.25">
      <c r="B9" s="36" t="s">
        <v>42</v>
      </c>
      <c r="C9" s="38" t="s">
        <v>39</v>
      </c>
      <c r="D9" s="40">
        <v>5</v>
      </c>
      <c r="E9" s="38" t="s">
        <v>39</v>
      </c>
      <c r="F9" s="40">
        <v>5</v>
      </c>
    </row>
    <row r="10" spans="2:6" ht="15.75" x14ac:dyDescent="0.25">
      <c r="B10" s="36" t="s">
        <v>43</v>
      </c>
      <c r="C10" s="38" t="s">
        <v>39</v>
      </c>
      <c r="D10" s="40">
        <v>30</v>
      </c>
      <c r="E10" s="38" t="s">
        <v>39</v>
      </c>
      <c r="F10" s="40">
        <v>30</v>
      </c>
    </row>
    <row r="11" spans="2:6" ht="31.5" x14ac:dyDescent="0.25">
      <c r="B11" s="41" t="s">
        <v>44</v>
      </c>
      <c r="C11" s="170">
        <v>194.17449999999999</v>
      </c>
      <c r="D11" s="169">
        <v>203</v>
      </c>
      <c r="E11" s="170">
        <v>194.17449999999999</v>
      </c>
      <c r="F11" s="169">
        <v>203</v>
      </c>
    </row>
    <row r="12" spans="2:6" ht="31.5" x14ac:dyDescent="0.25">
      <c r="B12" s="41" t="s">
        <v>45</v>
      </c>
      <c r="C12" s="170">
        <v>15.178000000000001</v>
      </c>
      <c r="D12" s="169">
        <v>13</v>
      </c>
      <c r="E12" s="170">
        <v>15.178000000000001</v>
      </c>
      <c r="F12" s="169">
        <v>13</v>
      </c>
    </row>
    <row r="13" spans="2:6" ht="15.75" x14ac:dyDescent="0.25">
      <c r="B13" s="36" t="s">
        <v>46</v>
      </c>
      <c r="C13" s="42">
        <v>0</v>
      </c>
      <c r="D13" s="43">
        <v>0</v>
      </c>
      <c r="E13" s="42">
        <v>0</v>
      </c>
      <c r="F13" s="43">
        <v>0</v>
      </c>
    </row>
    <row r="14" spans="2:6" ht="15.75" x14ac:dyDescent="0.25">
      <c r="B14" s="36" t="s">
        <v>47</v>
      </c>
      <c r="C14" s="44" t="s">
        <v>39</v>
      </c>
      <c r="D14" s="39" t="s">
        <v>39</v>
      </c>
      <c r="E14" s="44" t="s">
        <v>39</v>
      </c>
      <c r="F14" s="39" t="s">
        <v>39</v>
      </c>
    </row>
    <row r="15" spans="2:6" ht="15.75" x14ac:dyDescent="0.25">
      <c r="B15" s="36" t="s">
        <v>48</v>
      </c>
      <c r="C15" s="167">
        <v>4.8479999999999999</v>
      </c>
      <c r="D15" s="39">
        <v>2</v>
      </c>
      <c r="E15" s="167">
        <v>4.8479999999999999</v>
      </c>
      <c r="F15" s="39">
        <v>2</v>
      </c>
    </row>
    <row r="16" spans="2:6" ht="15.75" x14ac:dyDescent="0.25">
      <c r="B16" s="36" t="s">
        <v>49</v>
      </c>
      <c r="C16" s="167">
        <v>1.958</v>
      </c>
      <c r="D16" s="39">
        <v>3</v>
      </c>
      <c r="E16" s="167">
        <v>1.958</v>
      </c>
      <c r="F16" s="39">
        <v>3</v>
      </c>
    </row>
    <row r="17" spans="2:6" ht="15.75" x14ac:dyDescent="0.25">
      <c r="B17" s="36" t="s">
        <v>50</v>
      </c>
      <c r="C17" s="167">
        <v>8.3719999999999999</v>
      </c>
      <c r="D17" s="39">
        <v>8</v>
      </c>
      <c r="E17" s="167">
        <v>8.3719999999999999</v>
      </c>
      <c r="F17" s="39">
        <v>8</v>
      </c>
    </row>
    <row r="18" spans="2:6" ht="31.5" x14ac:dyDescent="0.25">
      <c r="B18" s="41" t="s">
        <v>51</v>
      </c>
      <c r="C18" s="170">
        <v>178.9965</v>
      </c>
      <c r="D18" s="169">
        <v>190</v>
      </c>
      <c r="E18" s="170">
        <v>178.9965</v>
      </c>
      <c r="F18" s="169">
        <v>190</v>
      </c>
    </row>
    <row r="19" spans="2:6" ht="15.75" x14ac:dyDescent="0.25">
      <c r="B19" s="36" t="s">
        <v>52</v>
      </c>
      <c r="C19" s="44">
        <v>0</v>
      </c>
      <c r="D19" s="45">
        <v>0</v>
      </c>
      <c r="E19" s="44">
        <v>0</v>
      </c>
      <c r="F19" s="45">
        <v>0</v>
      </c>
    </row>
    <row r="20" spans="2:6" ht="15.75" x14ac:dyDescent="0.25">
      <c r="B20" s="36" t="s">
        <v>53</v>
      </c>
      <c r="C20" s="44" t="s">
        <v>39</v>
      </c>
      <c r="D20" s="45" t="s">
        <v>39</v>
      </c>
      <c r="E20" s="44" t="s">
        <v>39</v>
      </c>
      <c r="F20" s="45" t="s">
        <v>39</v>
      </c>
    </row>
    <row r="21" spans="2:6" ht="15.75" x14ac:dyDescent="0.25">
      <c r="B21" s="36" t="s">
        <v>54</v>
      </c>
      <c r="C21" s="167">
        <v>4.7300000000000004</v>
      </c>
      <c r="D21" s="45">
        <v>2</v>
      </c>
      <c r="E21" s="167">
        <v>4.7300000000000004</v>
      </c>
      <c r="F21" s="45">
        <v>2</v>
      </c>
    </row>
    <row r="22" spans="2:6" ht="15.75" x14ac:dyDescent="0.25">
      <c r="B22" s="36" t="s">
        <v>55</v>
      </c>
      <c r="C22" s="167">
        <v>108.974</v>
      </c>
      <c r="D22" s="39">
        <v>53</v>
      </c>
      <c r="E22" s="167">
        <v>108.974</v>
      </c>
      <c r="F22" s="39">
        <v>53</v>
      </c>
    </row>
    <row r="23" spans="2:6" ht="15.75" x14ac:dyDescent="0.25">
      <c r="B23" s="46" t="s">
        <v>56</v>
      </c>
      <c r="C23" s="168">
        <v>65.292500000000004</v>
      </c>
      <c r="D23" s="47">
        <v>135</v>
      </c>
      <c r="E23" s="168">
        <v>65.292500000000004</v>
      </c>
      <c r="F23" s="47">
        <v>135</v>
      </c>
    </row>
  </sheetData>
  <mergeCells count="5">
    <mergeCell ref="B2:F2"/>
    <mergeCell ref="B3:F3"/>
    <mergeCell ref="B4:B5"/>
    <mergeCell ref="C4:D4"/>
    <mergeCell ref="E4:F4"/>
  </mergeCells>
  <pageMargins left="0.7" right="0.7" top="0.75" bottom="0.75" header="0.51180555555555496" footer="0.51180555555555496"/>
  <pageSetup paperSize="9" scale="87" firstPageNumber="0" fitToHeight="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2:AMK13"/>
  <sheetViews>
    <sheetView view="pageBreakPreview" zoomScaleNormal="100" workbookViewId="0">
      <selection activeCell="D7" sqref="D7"/>
    </sheetView>
  </sheetViews>
  <sheetFormatPr defaultRowHeight="15.75" x14ac:dyDescent="0.25"/>
  <cols>
    <col min="1" max="2" width="9.140625" style="29" customWidth="1"/>
    <col min="3" max="3" width="27.85546875" style="29" customWidth="1"/>
    <col min="4" max="4" width="14.7109375" style="29" customWidth="1"/>
    <col min="5" max="5" width="15" style="29" customWidth="1"/>
    <col min="6" max="6" width="18.7109375" style="29" customWidth="1"/>
    <col min="7" max="1025" width="9.140625" style="29" customWidth="1"/>
  </cols>
  <sheetData>
    <row r="2" spans="2:6" ht="15.75" customHeight="1" x14ac:dyDescent="0.25">
      <c r="B2" s="195" t="s">
        <v>57</v>
      </c>
      <c r="C2" s="195"/>
      <c r="D2" s="195"/>
      <c r="E2" s="195"/>
      <c r="F2" s="195"/>
    </row>
    <row r="3" spans="2:6" x14ac:dyDescent="0.25">
      <c r="B3" s="195"/>
      <c r="C3" s="195"/>
      <c r="D3" s="195"/>
      <c r="E3" s="195"/>
      <c r="F3" s="195"/>
    </row>
    <row r="5" spans="2:6" ht="31.5" x14ac:dyDescent="0.25">
      <c r="B5" s="48" t="s">
        <v>58</v>
      </c>
      <c r="C5" s="49" t="s">
        <v>59</v>
      </c>
      <c r="D5" s="49" t="s">
        <v>60</v>
      </c>
      <c r="E5" s="49" t="s">
        <v>60</v>
      </c>
      <c r="F5" s="50" t="s">
        <v>61</v>
      </c>
    </row>
    <row r="6" spans="2:6" ht="31.5" x14ac:dyDescent="0.25">
      <c r="B6" s="48">
        <v>1</v>
      </c>
      <c r="C6" s="51" t="s">
        <v>62</v>
      </c>
      <c r="D6" s="50"/>
      <c r="E6" s="50"/>
      <c r="F6" s="50"/>
    </row>
    <row r="7" spans="2:6" ht="31.5" x14ac:dyDescent="0.25">
      <c r="B7" s="48">
        <v>2</v>
      </c>
      <c r="C7" s="51" t="s">
        <v>63</v>
      </c>
      <c r="D7" s="50"/>
      <c r="E7" s="50"/>
      <c r="F7" s="50"/>
    </row>
    <row r="8" spans="2:6" ht="31.5" x14ac:dyDescent="0.25">
      <c r="B8" s="48">
        <v>3</v>
      </c>
      <c r="C8" s="51" t="s">
        <v>64</v>
      </c>
      <c r="D8" s="50"/>
      <c r="E8" s="50"/>
      <c r="F8" s="50"/>
    </row>
    <row r="9" spans="2:6" x14ac:dyDescent="0.25">
      <c r="B9" s="48">
        <v>4</v>
      </c>
      <c r="C9" s="51" t="s">
        <v>65</v>
      </c>
      <c r="D9" s="50"/>
      <c r="E9" s="50"/>
      <c r="F9" s="50"/>
    </row>
    <row r="10" spans="2:6" x14ac:dyDescent="0.25">
      <c r="B10" s="48">
        <v>5</v>
      </c>
      <c r="C10" s="51" t="s">
        <v>66</v>
      </c>
      <c r="D10" s="50"/>
      <c r="E10" s="50"/>
      <c r="F10" s="50"/>
    </row>
    <row r="11" spans="2:6" x14ac:dyDescent="0.25">
      <c r="B11" s="48">
        <v>6</v>
      </c>
      <c r="C11" s="51" t="s">
        <v>67</v>
      </c>
      <c r="D11" s="50"/>
      <c r="E11" s="50"/>
      <c r="F11" s="50"/>
    </row>
    <row r="12" spans="2:6" x14ac:dyDescent="0.25">
      <c r="B12" s="48">
        <v>7</v>
      </c>
      <c r="C12" s="51" t="s">
        <v>68</v>
      </c>
      <c r="D12" s="50"/>
      <c r="E12" s="50"/>
      <c r="F12" s="50"/>
    </row>
    <row r="13" spans="2:6" x14ac:dyDescent="0.25">
      <c r="B13" s="48">
        <v>8</v>
      </c>
      <c r="C13" s="51" t="s">
        <v>69</v>
      </c>
      <c r="D13" s="50"/>
      <c r="E13" s="50"/>
      <c r="F13" s="50"/>
    </row>
  </sheetData>
  <mergeCells count="1">
    <mergeCell ref="B2:F3"/>
  </mergeCells>
  <pageMargins left="0.7" right="0.7" top="0.75" bottom="0.75" header="0.51180555555555496" footer="0.51180555555555496"/>
  <pageSetup paperSize="9" scale="92" firstPageNumber="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AMK32"/>
  <sheetViews>
    <sheetView view="pageBreakPreview" zoomScaleNormal="115" workbookViewId="0">
      <selection activeCell="H9" sqref="H9"/>
    </sheetView>
  </sheetViews>
  <sheetFormatPr defaultRowHeight="15" x14ac:dyDescent="0.25"/>
  <cols>
    <col min="1" max="1" width="3.140625" style="52" customWidth="1"/>
    <col min="2" max="2" width="62.140625" style="52" customWidth="1"/>
    <col min="3" max="4" width="12.42578125" style="52" customWidth="1"/>
    <col min="5" max="5" width="13.7109375" style="52" customWidth="1"/>
    <col min="6" max="1025" width="9.140625" style="52" customWidth="1"/>
  </cols>
  <sheetData>
    <row r="1" spans="1:5" ht="39.75" customHeight="1" x14ac:dyDescent="0.25">
      <c r="A1" s="196" t="s">
        <v>70</v>
      </c>
      <c r="B1" s="196"/>
      <c r="C1" s="196"/>
      <c r="D1" s="196"/>
      <c r="E1" s="196"/>
    </row>
    <row r="2" spans="1:5" x14ac:dyDescent="0.25">
      <c r="A2" s="196"/>
      <c r="B2" s="196"/>
      <c r="C2" s="196"/>
      <c r="D2" s="196"/>
      <c r="E2" s="196"/>
    </row>
    <row r="4" spans="1:5" ht="12.75" customHeight="1" x14ac:dyDescent="0.25">
      <c r="A4" s="197" t="s">
        <v>58</v>
      </c>
      <c r="B4" s="198" t="s">
        <v>1</v>
      </c>
      <c r="C4" s="197"/>
      <c r="D4" s="197"/>
      <c r="E4" s="197"/>
    </row>
    <row r="5" spans="1:5" ht="38.25" x14ac:dyDescent="0.25">
      <c r="A5" s="197"/>
      <c r="B5" s="198"/>
      <c r="C5" s="53">
        <v>2020</v>
      </c>
      <c r="D5" s="139">
        <v>2021</v>
      </c>
      <c r="E5" s="54" t="s">
        <v>71</v>
      </c>
    </row>
    <row r="6" spans="1:5" x14ac:dyDescent="0.25">
      <c r="A6" s="1">
        <v>1</v>
      </c>
      <c r="B6" s="1">
        <v>2</v>
      </c>
      <c r="C6" s="1">
        <v>4</v>
      </c>
      <c r="D6" s="138">
        <v>5</v>
      </c>
      <c r="E6" s="1">
        <v>6</v>
      </c>
    </row>
    <row r="7" spans="1:5" ht="25.5" x14ac:dyDescent="0.25">
      <c r="A7" s="55">
        <v>1</v>
      </c>
      <c r="B7" s="56" t="s">
        <v>72</v>
      </c>
      <c r="C7" s="163">
        <v>1.03E-2</v>
      </c>
      <c r="D7" s="163">
        <v>5.3190000000000001E-2</v>
      </c>
      <c r="E7" s="183">
        <f>C7/D7*100</f>
        <v>19.364542207181799</v>
      </c>
    </row>
    <row r="8" spans="1:5" x14ac:dyDescent="0.25">
      <c r="A8" s="55" t="s">
        <v>73</v>
      </c>
      <c r="B8" s="58" t="s">
        <v>74</v>
      </c>
      <c r="C8" s="140">
        <v>0</v>
      </c>
      <c r="D8" s="140">
        <v>0</v>
      </c>
      <c r="E8" s="61"/>
    </row>
    <row r="9" spans="1:5" x14ac:dyDescent="0.25">
      <c r="A9" s="55" t="s">
        <v>75</v>
      </c>
      <c r="B9" s="58" t="s">
        <v>76</v>
      </c>
      <c r="C9" s="181">
        <v>9.0600000000000003E-3</v>
      </c>
      <c r="D9" s="141">
        <v>1.504E-2</v>
      </c>
      <c r="E9" s="62"/>
    </row>
    <row r="10" spans="1:5" x14ac:dyDescent="0.25">
      <c r="A10" s="55" t="s">
        <v>77</v>
      </c>
      <c r="B10" s="58" t="s">
        <v>78</v>
      </c>
      <c r="C10" s="140">
        <v>0</v>
      </c>
      <c r="D10" s="140">
        <v>2.7499999999999998E-3</v>
      </c>
      <c r="E10" s="62"/>
    </row>
    <row r="11" spans="1:5" x14ac:dyDescent="0.25">
      <c r="A11" s="55" t="s">
        <v>79</v>
      </c>
      <c r="B11" s="58" t="s">
        <v>80</v>
      </c>
      <c r="C11" s="181">
        <v>1.24E-3</v>
      </c>
      <c r="D11" s="140">
        <v>3.5400000000000001E-2</v>
      </c>
      <c r="E11" s="62"/>
    </row>
    <row r="12" spans="1:5" ht="25.5" x14ac:dyDescent="0.25">
      <c r="A12" s="63" t="s">
        <v>81</v>
      </c>
      <c r="B12" s="56" t="s">
        <v>82</v>
      </c>
      <c r="C12" s="57">
        <v>9.9010000000000001E-2</v>
      </c>
      <c r="D12" s="140">
        <v>6.1949999999999998E-2</v>
      </c>
      <c r="E12" s="183">
        <f>D12/C12*100</f>
        <v>62.569437430562566</v>
      </c>
    </row>
    <row r="13" spans="1:5" x14ac:dyDescent="0.25">
      <c r="A13" s="63" t="s">
        <v>83</v>
      </c>
      <c r="B13" s="58" t="s">
        <v>74</v>
      </c>
      <c r="C13" s="140">
        <v>0</v>
      </c>
      <c r="D13" s="140">
        <v>0</v>
      </c>
      <c r="E13" s="61"/>
    </row>
    <row r="14" spans="1:5" x14ac:dyDescent="0.25">
      <c r="A14" s="63" t="s">
        <v>84</v>
      </c>
      <c r="B14" s="58" t="s">
        <v>76</v>
      </c>
      <c r="C14" s="140">
        <v>9.6530000000000005E-2</v>
      </c>
      <c r="D14" s="140">
        <v>3.5400000000000001E-2</v>
      </c>
      <c r="E14" s="62"/>
    </row>
    <row r="15" spans="1:5" x14ac:dyDescent="0.25">
      <c r="A15" s="63" t="s">
        <v>85</v>
      </c>
      <c r="B15" s="58" t="s">
        <v>78</v>
      </c>
      <c r="C15" s="140">
        <v>0</v>
      </c>
      <c r="D15" s="141">
        <v>4.4200000000000003E-3</v>
      </c>
      <c r="E15" s="62"/>
    </row>
    <row r="16" spans="1:5" x14ac:dyDescent="0.25">
      <c r="A16" s="63" t="s">
        <v>86</v>
      </c>
      <c r="B16" s="58" t="s">
        <v>80</v>
      </c>
      <c r="C16" s="140">
        <v>2.48E-3</v>
      </c>
      <c r="D16" s="141">
        <v>2.213E-2</v>
      </c>
      <c r="E16" s="62"/>
    </row>
    <row r="17" spans="1:5" ht="63.75" x14ac:dyDescent="0.25">
      <c r="A17" s="63" t="s">
        <v>87</v>
      </c>
      <c r="B17" s="182" t="s">
        <v>88</v>
      </c>
      <c r="C17" s="64">
        <v>0</v>
      </c>
      <c r="D17" s="140">
        <v>1.3375699999999999</v>
      </c>
      <c r="E17" s="163">
        <v>0</v>
      </c>
    </row>
    <row r="18" spans="1:5" x14ac:dyDescent="0.25">
      <c r="A18" s="63" t="s">
        <v>89</v>
      </c>
      <c r="B18" s="58" t="s">
        <v>74</v>
      </c>
      <c r="C18" s="64">
        <v>0</v>
      </c>
      <c r="D18" s="140">
        <v>0</v>
      </c>
      <c r="E18" s="59"/>
    </row>
    <row r="19" spans="1:5" x14ac:dyDescent="0.25">
      <c r="A19" s="63" t="s">
        <v>90</v>
      </c>
      <c r="B19" s="58" t="s">
        <v>76</v>
      </c>
      <c r="C19" s="64">
        <v>0</v>
      </c>
      <c r="D19" s="140">
        <v>9.128E-2</v>
      </c>
      <c r="E19" s="59"/>
    </row>
    <row r="20" spans="1:5" x14ac:dyDescent="0.25">
      <c r="A20" s="63" t="s">
        <v>91</v>
      </c>
      <c r="B20" s="58" t="s">
        <v>78</v>
      </c>
      <c r="C20" s="64">
        <v>0</v>
      </c>
      <c r="D20" s="140">
        <v>5.144E-2</v>
      </c>
      <c r="E20" s="59"/>
    </row>
    <row r="21" spans="1:5" x14ac:dyDescent="0.25">
      <c r="A21" s="63" t="s">
        <v>92</v>
      </c>
      <c r="B21" s="58" t="s">
        <v>80</v>
      </c>
      <c r="C21" s="64">
        <v>0</v>
      </c>
      <c r="D21" s="140">
        <v>1.19485</v>
      </c>
      <c r="E21" s="59"/>
    </row>
    <row r="22" spans="1:5" ht="69.95" customHeight="1" x14ac:dyDescent="0.25">
      <c r="A22" s="63" t="s">
        <v>93</v>
      </c>
      <c r="B22" s="182" t="s">
        <v>94</v>
      </c>
      <c r="C22" s="65">
        <v>0</v>
      </c>
      <c r="D22" s="140">
        <v>0.38938</v>
      </c>
      <c r="E22" s="163">
        <v>0</v>
      </c>
    </row>
    <row r="23" spans="1:5" x14ac:dyDescent="0.25">
      <c r="A23" s="63" t="s">
        <v>95</v>
      </c>
      <c r="B23" s="58" t="s">
        <v>74</v>
      </c>
      <c r="C23" s="140">
        <v>0</v>
      </c>
      <c r="D23" s="141">
        <v>0</v>
      </c>
      <c r="E23" s="66"/>
    </row>
    <row r="24" spans="1:5" x14ac:dyDescent="0.25">
      <c r="A24" s="63" t="s">
        <v>96</v>
      </c>
      <c r="B24" s="58" t="s">
        <v>76</v>
      </c>
      <c r="C24" s="140">
        <v>0</v>
      </c>
      <c r="D24" s="181">
        <v>2.4340000000000001E-2</v>
      </c>
      <c r="E24" s="66"/>
    </row>
    <row r="25" spans="1:5" x14ac:dyDescent="0.25">
      <c r="A25" s="63" t="s">
        <v>97</v>
      </c>
      <c r="B25" s="58" t="s">
        <v>78</v>
      </c>
      <c r="C25" s="140">
        <v>0</v>
      </c>
      <c r="D25" s="141">
        <v>2.2120000000000001E-2</v>
      </c>
      <c r="E25" s="66"/>
    </row>
    <row r="26" spans="1:5" x14ac:dyDescent="0.25">
      <c r="A26" s="63" t="s">
        <v>98</v>
      </c>
      <c r="B26" s="58" t="s">
        <v>80</v>
      </c>
      <c r="C26" s="140">
        <v>0</v>
      </c>
      <c r="D26" s="141">
        <v>0.34292</v>
      </c>
      <c r="E26" s="66"/>
    </row>
    <row r="27" spans="1:5" ht="38.25" x14ac:dyDescent="0.25">
      <c r="A27" s="63" t="s">
        <v>99</v>
      </c>
      <c r="B27" s="56" t="s">
        <v>100</v>
      </c>
      <c r="C27" s="181">
        <v>0</v>
      </c>
      <c r="D27" s="181">
        <v>0</v>
      </c>
      <c r="E27" s="163">
        <v>0</v>
      </c>
    </row>
    <row r="28" spans="1:5" ht="38.25" x14ac:dyDescent="0.25">
      <c r="A28" s="63" t="s">
        <v>101</v>
      </c>
      <c r="B28" s="56" t="s">
        <v>102</v>
      </c>
      <c r="C28" s="181">
        <v>0</v>
      </c>
      <c r="D28" s="181">
        <v>0</v>
      </c>
      <c r="E28" s="163">
        <v>0</v>
      </c>
    </row>
    <row r="32" spans="1:5" ht="115.5" x14ac:dyDescent="0.25">
      <c r="B32" s="67" t="s">
        <v>103</v>
      </c>
    </row>
  </sheetData>
  <mergeCells count="5">
    <mergeCell ref="A1:E1"/>
    <mergeCell ref="A2:E2"/>
    <mergeCell ref="A4:A5"/>
    <mergeCell ref="B4:B5"/>
    <mergeCell ref="C4:E4"/>
  </mergeCells>
  <pageMargins left="0.7" right="0.7" top="0.75" bottom="0.75" header="0.51180555555555496" footer="0.51180555555555496"/>
  <pageSetup paperSize="9" scale="76" firstPageNumber="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AMK11"/>
  <sheetViews>
    <sheetView view="pageBreakPreview" zoomScaleNormal="80" workbookViewId="0">
      <selection activeCell="S6" sqref="S6:T6"/>
    </sheetView>
  </sheetViews>
  <sheetFormatPr defaultRowHeight="15" x14ac:dyDescent="0.25"/>
  <cols>
    <col min="1" max="1" width="5.7109375" style="68" customWidth="1"/>
    <col min="2" max="2" width="25.85546875" style="68" customWidth="1"/>
    <col min="3" max="5" width="5.140625" style="68" customWidth="1"/>
    <col min="6" max="6" width="8.85546875" style="68" customWidth="1"/>
    <col min="7" max="18" width="5.140625" style="68" customWidth="1"/>
    <col min="19" max="19" width="28.7109375" style="68" customWidth="1"/>
    <col min="20" max="20" width="18.5703125" style="68" customWidth="1"/>
    <col min="21" max="1025" width="9.140625" style="68" customWidth="1"/>
  </cols>
  <sheetData>
    <row r="1" spans="1:20" ht="15.75" customHeight="1" x14ac:dyDescent="0.25">
      <c r="A1" s="199" t="s">
        <v>271</v>
      </c>
      <c r="B1" s="199"/>
      <c r="C1" s="199"/>
      <c r="D1" s="199"/>
      <c r="E1" s="199"/>
      <c r="F1" s="199"/>
      <c r="G1" s="199"/>
      <c r="H1" s="199"/>
      <c r="I1" s="199"/>
      <c r="J1" s="199"/>
      <c r="K1" s="199"/>
      <c r="L1" s="199"/>
      <c r="M1" s="199"/>
      <c r="N1" s="199"/>
      <c r="O1" s="199"/>
      <c r="P1" s="199"/>
      <c r="Q1" s="199"/>
      <c r="R1" s="199"/>
      <c r="S1" s="199"/>
      <c r="T1" s="199"/>
    </row>
    <row r="3" spans="1:20" ht="243" customHeight="1" x14ac:dyDescent="0.25">
      <c r="A3" s="200" t="s">
        <v>58</v>
      </c>
      <c r="B3" s="200" t="s">
        <v>104</v>
      </c>
      <c r="C3" s="200" t="s">
        <v>105</v>
      </c>
      <c r="D3" s="200"/>
      <c r="E3" s="200"/>
      <c r="F3" s="200"/>
      <c r="G3" s="200" t="s">
        <v>106</v>
      </c>
      <c r="H3" s="200"/>
      <c r="I3" s="200"/>
      <c r="J3" s="200"/>
      <c r="K3" s="201" t="s">
        <v>107</v>
      </c>
      <c r="L3" s="201"/>
      <c r="M3" s="201"/>
      <c r="N3" s="201"/>
      <c r="O3" s="201" t="s">
        <v>108</v>
      </c>
      <c r="P3" s="201"/>
      <c r="Q3" s="201"/>
      <c r="R3" s="201"/>
      <c r="S3" s="200" t="s">
        <v>109</v>
      </c>
      <c r="T3" s="200" t="s">
        <v>110</v>
      </c>
    </row>
    <row r="4" spans="1:20" x14ac:dyDescent="0.25">
      <c r="A4" s="200"/>
      <c r="B4" s="200"/>
      <c r="C4" s="60" t="s">
        <v>4</v>
      </c>
      <c r="D4" s="60" t="s">
        <v>5</v>
      </c>
      <c r="E4" s="60" t="s">
        <v>111</v>
      </c>
      <c r="F4" s="60" t="s">
        <v>7</v>
      </c>
      <c r="G4" s="60" t="s">
        <v>4</v>
      </c>
      <c r="H4" s="60" t="s">
        <v>5</v>
      </c>
      <c r="I4" s="60" t="s">
        <v>6</v>
      </c>
      <c r="J4" s="60" t="s">
        <v>7</v>
      </c>
      <c r="K4" s="60" t="s">
        <v>4</v>
      </c>
      <c r="L4" s="60" t="s">
        <v>112</v>
      </c>
      <c r="M4" s="60" t="s">
        <v>6</v>
      </c>
      <c r="N4" s="60" t="s">
        <v>7</v>
      </c>
      <c r="O4" s="60" t="s">
        <v>4</v>
      </c>
      <c r="P4" s="60" t="s">
        <v>5</v>
      </c>
      <c r="Q4" s="60" t="s">
        <v>6</v>
      </c>
      <c r="R4" s="60" t="s">
        <v>7</v>
      </c>
      <c r="S4" s="200"/>
      <c r="T4" s="200"/>
    </row>
    <row r="5" spans="1:20" x14ac:dyDescent="0.25">
      <c r="A5" s="60">
        <v>1</v>
      </c>
      <c r="B5" s="60">
        <v>2</v>
      </c>
      <c r="C5" s="60">
        <v>3</v>
      </c>
      <c r="D5" s="60">
        <v>4</v>
      </c>
      <c r="E5" s="60">
        <v>5</v>
      </c>
      <c r="F5" s="60">
        <v>6</v>
      </c>
      <c r="G5" s="60">
        <v>7</v>
      </c>
      <c r="H5" s="60">
        <v>8</v>
      </c>
      <c r="I5" s="60">
        <v>9</v>
      </c>
      <c r="J5" s="60">
        <v>10</v>
      </c>
      <c r="K5" s="60">
        <v>11</v>
      </c>
      <c r="L5" s="60">
        <v>12</v>
      </c>
      <c r="M5" s="60">
        <v>13</v>
      </c>
      <c r="N5" s="60">
        <v>14</v>
      </c>
      <c r="O5" s="60">
        <v>15</v>
      </c>
      <c r="P5" s="60">
        <v>16</v>
      </c>
      <c r="Q5" s="60">
        <v>17</v>
      </c>
      <c r="R5" s="60">
        <v>18</v>
      </c>
      <c r="S5" s="60">
        <v>19</v>
      </c>
      <c r="T5" s="60">
        <v>20</v>
      </c>
    </row>
    <row r="6" spans="1:20" ht="43.5" customHeight="1" x14ac:dyDescent="0.25">
      <c r="A6" s="60">
        <v>1</v>
      </c>
      <c r="B6" s="181" t="s">
        <v>18</v>
      </c>
      <c r="C6" s="202">
        <f>'Таблица 2.1'!D7</f>
        <v>5.3190000000000001E-2</v>
      </c>
      <c r="D6" s="202"/>
      <c r="E6" s="202"/>
      <c r="F6" s="202"/>
      <c r="G6" s="202">
        <f>'Таблица 2.1'!D12</f>
        <v>6.1949999999999998E-2</v>
      </c>
      <c r="H6" s="202"/>
      <c r="I6" s="202"/>
      <c r="J6" s="202"/>
      <c r="K6" s="200">
        <f>'Таблица 2.1'!D17</f>
        <v>1.3375699999999999</v>
      </c>
      <c r="L6" s="200"/>
      <c r="M6" s="200"/>
      <c r="N6" s="200"/>
      <c r="O6" s="200">
        <f>'Таблица 2.1'!D22</f>
        <v>0.38938</v>
      </c>
      <c r="P6" s="200"/>
      <c r="Q6" s="200"/>
      <c r="R6" s="200"/>
      <c r="S6" s="60" t="s">
        <v>39</v>
      </c>
      <c r="T6" s="60" t="s">
        <v>39</v>
      </c>
    </row>
    <row r="8" spans="1:20" ht="117.75" customHeight="1" x14ac:dyDescent="0.25">
      <c r="B8" s="203" t="s">
        <v>103</v>
      </c>
      <c r="C8" s="203"/>
      <c r="D8" s="203"/>
      <c r="E8" s="203"/>
      <c r="F8" s="203"/>
      <c r="G8" s="203"/>
      <c r="H8" s="203"/>
      <c r="I8" s="203"/>
      <c r="J8" s="203"/>
    </row>
    <row r="11" spans="1:20" x14ac:dyDescent="0.25">
      <c r="S11" s="68" t="s">
        <v>113</v>
      </c>
    </row>
  </sheetData>
  <mergeCells count="14">
    <mergeCell ref="C6:F6"/>
    <mergeCell ref="G6:J6"/>
    <mergeCell ref="K6:N6"/>
    <mergeCell ref="O6:R6"/>
    <mergeCell ref="B8:J8"/>
    <mergeCell ref="A1:T1"/>
    <mergeCell ref="A3:A4"/>
    <mergeCell ref="B3:B4"/>
    <mergeCell ref="C3:F3"/>
    <mergeCell ref="G3:J3"/>
    <mergeCell ref="K3:N3"/>
    <mergeCell ref="O3:R3"/>
    <mergeCell ref="S3:S4"/>
    <mergeCell ref="T3:T4"/>
  </mergeCells>
  <pageMargins left="0.7" right="0.7" top="0.75" bottom="0.75" header="0.51180555555555496" footer="0.51180555555555496"/>
  <pageSetup paperSize="9" scale="53" firstPageNumber="0"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AMK6"/>
  <sheetViews>
    <sheetView view="pageBreakPreview" topLeftCell="B1" zoomScaleNormal="100" workbookViewId="0">
      <selection activeCell="E6" sqref="E6"/>
    </sheetView>
  </sheetViews>
  <sheetFormatPr defaultRowHeight="15.75" x14ac:dyDescent="0.25"/>
  <cols>
    <col min="1" max="1" width="9.140625" style="29" hidden="1" customWidth="1"/>
    <col min="2" max="2" width="39.28515625" style="29" customWidth="1"/>
    <col min="3" max="3" width="12.140625" style="29" customWidth="1"/>
    <col min="4" max="4" width="13.140625" style="29" customWidth="1"/>
    <col min="5" max="7" width="9.28515625" style="29" customWidth="1"/>
    <col min="8" max="8" width="9.85546875" style="29" customWidth="1"/>
    <col min="9" max="9" width="14.140625" style="29" customWidth="1"/>
    <col min="10" max="10" width="15.7109375" style="29" customWidth="1"/>
    <col min="11" max="11" width="17.28515625" style="29" customWidth="1"/>
    <col min="12" max="1025" width="9.140625" style="29" customWidth="1"/>
  </cols>
  <sheetData>
    <row r="1" spans="2:11" x14ac:dyDescent="0.25">
      <c r="B1" s="204" t="s">
        <v>114</v>
      </c>
      <c r="C1" s="204"/>
      <c r="D1" s="204"/>
      <c r="E1" s="204"/>
      <c r="F1" s="204"/>
      <c r="G1" s="204"/>
      <c r="H1" s="204"/>
      <c r="I1" s="204"/>
    </row>
    <row r="4" spans="2:11" ht="110.25" customHeight="1" x14ac:dyDescent="0.25">
      <c r="B4" s="50" t="s">
        <v>115</v>
      </c>
      <c r="C4" s="50" t="s">
        <v>116</v>
      </c>
      <c r="D4" s="205" t="s">
        <v>117</v>
      </c>
      <c r="E4" s="205"/>
      <c r="F4" s="205"/>
      <c r="G4" s="205"/>
      <c r="H4" s="205"/>
      <c r="I4" s="69" t="s">
        <v>118</v>
      </c>
      <c r="J4" s="69" t="s">
        <v>269</v>
      </c>
      <c r="K4" s="69" t="s">
        <v>119</v>
      </c>
    </row>
    <row r="5" spans="2:11" ht="63" x14ac:dyDescent="0.25">
      <c r="B5" s="70"/>
      <c r="C5" s="70"/>
      <c r="D5" s="70">
        <v>2021</v>
      </c>
      <c r="E5" s="70">
        <v>2022</v>
      </c>
      <c r="F5" s="70">
        <v>2023</v>
      </c>
      <c r="G5" s="70">
        <v>2024</v>
      </c>
      <c r="H5" s="70">
        <v>2025</v>
      </c>
      <c r="I5" s="69" t="s">
        <v>267</v>
      </c>
      <c r="J5" s="69"/>
      <c r="K5" s="69"/>
    </row>
    <row r="6" spans="2:11" ht="23.85" customHeight="1" x14ac:dyDescent="0.25">
      <c r="B6" s="70" t="s">
        <v>18</v>
      </c>
      <c r="C6" s="164">
        <v>136.11099999999999</v>
      </c>
      <c r="D6" s="143">
        <v>7.6050000000000004</v>
      </c>
      <c r="E6" s="70">
        <v>0</v>
      </c>
      <c r="F6" s="70">
        <v>0</v>
      </c>
      <c r="G6" s="70">
        <v>0</v>
      </c>
      <c r="H6" s="70">
        <v>0</v>
      </c>
      <c r="I6" s="177">
        <v>42.21584</v>
      </c>
      <c r="J6" s="178">
        <v>24</v>
      </c>
      <c r="K6" s="142" t="s">
        <v>39</v>
      </c>
    </row>
  </sheetData>
  <mergeCells count="2">
    <mergeCell ref="B1:I1"/>
    <mergeCell ref="D4:H4"/>
  </mergeCells>
  <pageMargins left="0.7" right="0.7" top="0.75" bottom="0.75" header="0.51180555555555496" footer="0.51180555555555496"/>
  <pageSetup paperSize="9" scale="59" firstPageNumber="0" orientation="landscape" verticalDpi="30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CK30"/>
  <sheetViews>
    <sheetView view="pageBreakPreview" zoomScaleNormal="100" workbookViewId="0">
      <pane ySplit="5" topLeftCell="A9" activePane="bottomLeft" state="frozen"/>
      <selection pane="bottomLeft" activeCell="B29" sqref="B29"/>
    </sheetView>
  </sheetViews>
  <sheetFormatPr defaultRowHeight="15" x14ac:dyDescent="0.25"/>
  <cols>
    <col min="1" max="1" width="0.7109375" customWidth="1"/>
    <col min="2" max="2" width="5.5703125" style="71" customWidth="1"/>
    <col min="3" max="3" width="20.140625" customWidth="1"/>
    <col min="4" max="5" width="8" customWidth="1"/>
    <col min="6" max="6" width="9.85546875" customWidth="1"/>
    <col min="7" max="8" width="8" customWidth="1"/>
    <col min="9" max="9" width="9.7109375" customWidth="1"/>
    <col min="10" max="11" width="8" customWidth="1"/>
    <col min="12" max="12" width="9.42578125" customWidth="1"/>
    <col min="13" max="14" width="8" customWidth="1"/>
    <col min="15" max="15" width="9.5703125" customWidth="1"/>
    <col min="16" max="17" width="8" customWidth="1"/>
    <col min="18" max="18" width="9.28515625" customWidth="1"/>
    <col min="19" max="38" width="8" customWidth="1"/>
    <col min="39" max="40" width="8" style="71" customWidth="1"/>
    <col min="41" max="45" width="8" customWidth="1"/>
    <col min="46" max="46" width="8" style="71" customWidth="1"/>
    <col min="47" max="47" width="8" customWidth="1"/>
    <col min="48" max="48" width="8" style="71" customWidth="1"/>
    <col min="49" max="88" width="8" customWidth="1"/>
    <col min="89" max="89" width="9.28515625" customWidth="1"/>
    <col min="90" max="1025" width="9.140625" customWidth="1"/>
  </cols>
  <sheetData>
    <row r="1" spans="2:89" x14ac:dyDescent="0.25">
      <c r="P1" s="206" t="s">
        <v>120</v>
      </c>
      <c r="Q1" s="206"/>
      <c r="R1" s="206"/>
      <c r="AA1" s="206" t="s">
        <v>120</v>
      </c>
      <c r="AB1" s="206"/>
      <c r="AK1" s="206" t="s">
        <v>120</v>
      </c>
      <c r="AL1" s="206"/>
      <c r="AU1" s="206" t="s">
        <v>120</v>
      </c>
      <c r="AV1" s="206"/>
      <c r="BE1" s="206" t="s">
        <v>120</v>
      </c>
      <c r="BF1" s="206"/>
      <c r="BO1" s="206" t="s">
        <v>120</v>
      </c>
      <c r="BP1" s="206"/>
      <c r="BY1" s="206" t="s">
        <v>120</v>
      </c>
      <c r="BZ1" s="206"/>
      <c r="CI1" s="206" t="s">
        <v>120</v>
      </c>
      <c r="CJ1" s="206"/>
      <c r="CK1" s="72"/>
    </row>
    <row r="3" spans="2:89" ht="24.75" customHeight="1" x14ac:dyDescent="0.25">
      <c r="B3" s="207" t="s">
        <v>58</v>
      </c>
      <c r="C3" s="207" t="s">
        <v>121</v>
      </c>
      <c r="D3" s="207" t="s">
        <v>122</v>
      </c>
      <c r="E3" s="207"/>
      <c r="F3" s="207"/>
      <c r="G3" s="207"/>
      <c r="H3" s="207"/>
      <c r="I3" s="207"/>
      <c r="J3" s="207"/>
      <c r="K3" s="207"/>
      <c r="L3" s="207"/>
      <c r="M3" s="207"/>
      <c r="N3" s="207"/>
      <c r="O3" s="207"/>
      <c r="P3" s="207"/>
      <c r="Q3" s="207"/>
      <c r="R3" s="207"/>
      <c r="S3" s="208" t="s">
        <v>123</v>
      </c>
      <c r="T3" s="208"/>
      <c r="U3" s="208"/>
      <c r="V3" s="208"/>
      <c r="W3" s="208"/>
      <c r="X3" s="208"/>
      <c r="Y3" s="208"/>
      <c r="Z3" s="208"/>
      <c r="AA3" s="208"/>
      <c r="AB3" s="208"/>
      <c r="AC3" s="208" t="s">
        <v>124</v>
      </c>
      <c r="AD3" s="208"/>
      <c r="AE3" s="208"/>
      <c r="AF3" s="208"/>
      <c r="AG3" s="208"/>
      <c r="AH3" s="208"/>
      <c r="AI3" s="208"/>
      <c r="AJ3" s="208"/>
      <c r="AK3" s="208"/>
      <c r="AL3" s="208"/>
      <c r="AM3" s="208" t="s">
        <v>125</v>
      </c>
      <c r="AN3" s="208"/>
      <c r="AO3" s="208"/>
      <c r="AP3" s="208"/>
      <c r="AQ3" s="208"/>
      <c r="AR3" s="208"/>
      <c r="AS3" s="208"/>
      <c r="AT3" s="208"/>
      <c r="AU3" s="208"/>
      <c r="AV3" s="208"/>
      <c r="AW3" s="208" t="s">
        <v>126</v>
      </c>
      <c r="AX3" s="208"/>
      <c r="AY3" s="208"/>
      <c r="AZ3" s="208"/>
      <c r="BA3" s="208"/>
      <c r="BB3" s="208"/>
      <c r="BC3" s="208"/>
      <c r="BD3" s="208"/>
      <c r="BE3" s="208"/>
      <c r="BF3" s="208"/>
      <c r="BG3" s="208" t="s">
        <v>127</v>
      </c>
      <c r="BH3" s="208"/>
      <c r="BI3" s="208"/>
      <c r="BJ3" s="208"/>
      <c r="BK3" s="208"/>
      <c r="BL3" s="208"/>
      <c r="BM3" s="208"/>
      <c r="BN3" s="208"/>
      <c r="BO3" s="208"/>
      <c r="BP3" s="208"/>
      <c r="BQ3" s="208" t="s">
        <v>128</v>
      </c>
      <c r="BR3" s="208"/>
      <c r="BS3" s="208"/>
      <c r="BT3" s="208"/>
      <c r="BU3" s="208"/>
      <c r="BV3" s="208"/>
      <c r="BW3" s="208"/>
      <c r="BX3" s="208"/>
      <c r="BY3" s="208"/>
      <c r="BZ3" s="208"/>
      <c r="CA3" s="207" t="s">
        <v>129</v>
      </c>
      <c r="CB3" s="207"/>
      <c r="CC3" s="207"/>
      <c r="CD3" s="207"/>
      <c r="CE3" s="207"/>
      <c r="CF3" s="207"/>
      <c r="CG3" s="207"/>
      <c r="CH3" s="207"/>
      <c r="CI3" s="207"/>
      <c r="CJ3" s="207"/>
      <c r="CK3" s="73"/>
    </row>
    <row r="4" spans="2:89" ht="55.5" customHeight="1" x14ac:dyDescent="0.25">
      <c r="B4" s="207"/>
      <c r="C4" s="207"/>
      <c r="D4" s="207" t="s">
        <v>130</v>
      </c>
      <c r="E4" s="207"/>
      <c r="F4" s="207"/>
      <c r="G4" s="207" t="s">
        <v>131</v>
      </c>
      <c r="H4" s="207"/>
      <c r="I4" s="207"/>
      <c r="J4" s="207" t="s">
        <v>132</v>
      </c>
      <c r="K4" s="207"/>
      <c r="L4" s="207"/>
      <c r="M4" s="207" t="s">
        <v>133</v>
      </c>
      <c r="N4" s="207"/>
      <c r="O4" s="207"/>
      <c r="P4" s="207" t="s">
        <v>134</v>
      </c>
      <c r="Q4" s="207"/>
      <c r="R4" s="207"/>
      <c r="S4" s="208" t="s">
        <v>130</v>
      </c>
      <c r="T4" s="208"/>
      <c r="U4" s="208" t="s">
        <v>131</v>
      </c>
      <c r="V4" s="208"/>
      <c r="W4" s="208" t="s">
        <v>132</v>
      </c>
      <c r="X4" s="208"/>
      <c r="Y4" s="208" t="s">
        <v>133</v>
      </c>
      <c r="Z4" s="208"/>
      <c r="AA4" s="208" t="s">
        <v>134</v>
      </c>
      <c r="AB4" s="208"/>
      <c r="AC4" s="208" t="s">
        <v>130</v>
      </c>
      <c r="AD4" s="208"/>
      <c r="AE4" s="208" t="s">
        <v>131</v>
      </c>
      <c r="AF4" s="208"/>
      <c r="AG4" s="208" t="s">
        <v>132</v>
      </c>
      <c r="AH4" s="208"/>
      <c r="AI4" s="208" t="s">
        <v>133</v>
      </c>
      <c r="AJ4" s="208"/>
      <c r="AK4" s="208" t="s">
        <v>134</v>
      </c>
      <c r="AL4" s="208"/>
      <c r="AM4" s="208" t="s">
        <v>130</v>
      </c>
      <c r="AN4" s="208"/>
      <c r="AO4" s="208" t="s">
        <v>131</v>
      </c>
      <c r="AP4" s="208"/>
      <c r="AQ4" s="208" t="s">
        <v>132</v>
      </c>
      <c r="AR4" s="208"/>
      <c r="AS4" s="208" t="s">
        <v>133</v>
      </c>
      <c r="AT4" s="208"/>
      <c r="AU4" s="208" t="s">
        <v>134</v>
      </c>
      <c r="AV4" s="208"/>
      <c r="AW4" s="208" t="s">
        <v>130</v>
      </c>
      <c r="AX4" s="208"/>
      <c r="AY4" s="208" t="s">
        <v>131</v>
      </c>
      <c r="AZ4" s="208"/>
      <c r="BA4" s="208" t="s">
        <v>132</v>
      </c>
      <c r="BB4" s="208"/>
      <c r="BC4" s="208" t="s">
        <v>133</v>
      </c>
      <c r="BD4" s="208"/>
      <c r="BE4" s="208" t="s">
        <v>134</v>
      </c>
      <c r="BF4" s="208"/>
      <c r="BG4" s="208" t="s">
        <v>130</v>
      </c>
      <c r="BH4" s="208"/>
      <c r="BI4" s="208" t="s">
        <v>131</v>
      </c>
      <c r="BJ4" s="208"/>
      <c r="BK4" s="208" t="s">
        <v>132</v>
      </c>
      <c r="BL4" s="208"/>
      <c r="BM4" s="208" t="s">
        <v>133</v>
      </c>
      <c r="BN4" s="208"/>
      <c r="BO4" s="208" t="s">
        <v>134</v>
      </c>
      <c r="BP4" s="208"/>
      <c r="BQ4" s="208" t="s">
        <v>130</v>
      </c>
      <c r="BR4" s="208"/>
      <c r="BS4" s="208" t="s">
        <v>131</v>
      </c>
      <c r="BT4" s="208"/>
      <c r="BU4" s="208" t="s">
        <v>132</v>
      </c>
      <c r="BV4" s="208"/>
      <c r="BW4" s="208" t="s">
        <v>133</v>
      </c>
      <c r="BX4" s="208"/>
      <c r="BY4" s="208" t="s">
        <v>134</v>
      </c>
      <c r="BZ4" s="208"/>
      <c r="CA4" s="207" t="s">
        <v>130</v>
      </c>
      <c r="CB4" s="207"/>
      <c r="CC4" s="207" t="s">
        <v>131</v>
      </c>
      <c r="CD4" s="207"/>
      <c r="CE4" s="207" t="s">
        <v>132</v>
      </c>
      <c r="CF4" s="207"/>
      <c r="CG4" s="207" t="s">
        <v>133</v>
      </c>
      <c r="CH4" s="207"/>
      <c r="CI4" s="207" t="s">
        <v>134</v>
      </c>
      <c r="CJ4" s="207"/>
      <c r="CK4" s="73"/>
    </row>
    <row r="5" spans="2:89" ht="77.25" customHeight="1" x14ac:dyDescent="0.25">
      <c r="B5" s="207"/>
      <c r="C5" s="207"/>
      <c r="D5" s="74" t="s">
        <v>135</v>
      </c>
      <c r="E5" s="74" t="s">
        <v>136</v>
      </c>
      <c r="F5" s="74" t="s">
        <v>137</v>
      </c>
      <c r="G5" s="74" t="s">
        <v>135</v>
      </c>
      <c r="H5" s="74" t="s">
        <v>136</v>
      </c>
      <c r="I5" s="74" t="s">
        <v>137</v>
      </c>
      <c r="J5" s="74" t="s">
        <v>135</v>
      </c>
      <c r="K5" s="74" t="s">
        <v>136</v>
      </c>
      <c r="L5" s="74" t="s">
        <v>137</v>
      </c>
      <c r="M5" s="74" t="s">
        <v>135</v>
      </c>
      <c r="N5" s="74" t="s">
        <v>136</v>
      </c>
      <c r="O5" s="74" t="s">
        <v>137</v>
      </c>
      <c r="P5" s="74" t="s">
        <v>135</v>
      </c>
      <c r="Q5" s="74" t="s">
        <v>136</v>
      </c>
      <c r="R5" s="74" t="s">
        <v>137</v>
      </c>
      <c r="S5" s="74" t="s">
        <v>135</v>
      </c>
      <c r="T5" s="74" t="s">
        <v>136</v>
      </c>
      <c r="U5" s="74" t="s">
        <v>135</v>
      </c>
      <c r="V5" s="74" t="s">
        <v>136</v>
      </c>
      <c r="W5" s="74" t="s">
        <v>135</v>
      </c>
      <c r="X5" s="74" t="s">
        <v>136</v>
      </c>
      <c r="Y5" s="74" t="s">
        <v>135</v>
      </c>
      <c r="Z5" s="74" t="s">
        <v>136</v>
      </c>
      <c r="AA5" s="74" t="s">
        <v>135</v>
      </c>
      <c r="AB5" s="74" t="s">
        <v>136</v>
      </c>
      <c r="AC5" s="74" t="s">
        <v>135</v>
      </c>
      <c r="AD5" s="74" t="s">
        <v>136</v>
      </c>
      <c r="AE5" s="74" t="s">
        <v>135</v>
      </c>
      <c r="AF5" s="74" t="s">
        <v>136</v>
      </c>
      <c r="AG5" s="74" t="s">
        <v>135</v>
      </c>
      <c r="AH5" s="74" t="s">
        <v>136</v>
      </c>
      <c r="AI5" s="74" t="s">
        <v>135</v>
      </c>
      <c r="AJ5" s="74" t="s">
        <v>136</v>
      </c>
      <c r="AK5" s="74" t="s">
        <v>135</v>
      </c>
      <c r="AL5" s="74" t="s">
        <v>136</v>
      </c>
      <c r="AM5" s="74" t="s">
        <v>135</v>
      </c>
      <c r="AN5" s="74" t="s">
        <v>136</v>
      </c>
      <c r="AO5" s="74" t="s">
        <v>135</v>
      </c>
      <c r="AP5" s="74" t="s">
        <v>136</v>
      </c>
      <c r="AQ5" s="74" t="s">
        <v>135</v>
      </c>
      <c r="AR5" s="74" t="s">
        <v>136</v>
      </c>
      <c r="AS5" s="74" t="s">
        <v>135</v>
      </c>
      <c r="AT5" s="74" t="s">
        <v>136</v>
      </c>
      <c r="AU5" s="74" t="s">
        <v>135</v>
      </c>
      <c r="AV5" s="74" t="s">
        <v>136</v>
      </c>
      <c r="AW5" s="74" t="s">
        <v>135</v>
      </c>
      <c r="AX5" s="74" t="s">
        <v>136</v>
      </c>
      <c r="AY5" s="74" t="s">
        <v>135</v>
      </c>
      <c r="AZ5" s="74" t="s">
        <v>136</v>
      </c>
      <c r="BA5" s="74" t="s">
        <v>135</v>
      </c>
      <c r="BB5" s="74" t="s">
        <v>136</v>
      </c>
      <c r="BC5" s="74" t="s">
        <v>135</v>
      </c>
      <c r="BD5" s="74" t="s">
        <v>136</v>
      </c>
      <c r="BE5" s="74" t="s">
        <v>135</v>
      </c>
      <c r="BF5" s="74" t="s">
        <v>136</v>
      </c>
      <c r="BG5" s="74" t="s">
        <v>135</v>
      </c>
      <c r="BH5" s="74" t="s">
        <v>136</v>
      </c>
      <c r="BI5" s="74" t="s">
        <v>135</v>
      </c>
      <c r="BJ5" s="74" t="s">
        <v>136</v>
      </c>
      <c r="BK5" s="74" t="s">
        <v>135</v>
      </c>
      <c r="BL5" s="74" t="s">
        <v>136</v>
      </c>
      <c r="BM5" s="74" t="s">
        <v>135</v>
      </c>
      <c r="BN5" s="74" t="s">
        <v>136</v>
      </c>
      <c r="BO5" s="74" t="s">
        <v>135</v>
      </c>
      <c r="BP5" s="74" t="s">
        <v>136</v>
      </c>
      <c r="BQ5" s="74" t="s">
        <v>135</v>
      </c>
      <c r="BR5" s="74" t="s">
        <v>136</v>
      </c>
      <c r="BS5" s="74" t="s">
        <v>135</v>
      </c>
      <c r="BT5" s="74" t="s">
        <v>136</v>
      </c>
      <c r="BU5" s="74" t="s">
        <v>135</v>
      </c>
      <c r="BV5" s="74" t="s">
        <v>136</v>
      </c>
      <c r="BW5" s="74" t="s">
        <v>135</v>
      </c>
      <c r="BX5" s="74" t="s">
        <v>136</v>
      </c>
      <c r="BY5" s="74" t="s">
        <v>135</v>
      </c>
      <c r="BZ5" s="74" t="s">
        <v>136</v>
      </c>
      <c r="CA5" s="74" t="s">
        <v>135</v>
      </c>
      <c r="CB5" s="74" t="s">
        <v>136</v>
      </c>
      <c r="CC5" s="74" t="s">
        <v>135</v>
      </c>
      <c r="CD5" s="74" t="s">
        <v>136</v>
      </c>
      <c r="CE5" s="74" t="s">
        <v>135</v>
      </c>
      <c r="CF5" s="74" t="s">
        <v>136</v>
      </c>
      <c r="CG5" s="74" t="s">
        <v>135</v>
      </c>
      <c r="CH5" s="74" t="s">
        <v>136</v>
      </c>
      <c r="CI5" s="74" t="s">
        <v>135</v>
      </c>
      <c r="CJ5" s="74" t="s">
        <v>136</v>
      </c>
      <c r="CK5" s="75"/>
    </row>
    <row r="6" spans="2:89" x14ac:dyDescent="0.25">
      <c r="B6" s="76">
        <v>1</v>
      </c>
      <c r="C6" s="76">
        <v>2</v>
      </c>
      <c r="D6" s="76">
        <v>3</v>
      </c>
      <c r="E6" s="76">
        <v>4</v>
      </c>
      <c r="F6" s="76">
        <v>5</v>
      </c>
      <c r="G6" s="76">
        <v>6</v>
      </c>
      <c r="H6" s="76">
        <v>7</v>
      </c>
      <c r="I6" s="76">
        <v>8</v>
      </c>
      <c r="J6" s="76">
        <v>9</v>
      </c>
      <c r="K6" s="76">
        <v>10</v>
      </c>
      <c r="L6" s="76">
        <v>11</v>
      </c>
      <c r="M6" s="76">
        <v>12</v>
      </c>
      <c r="N6" s="76">
        <v>13</v>
      </c>
      <c r="O6" s="76">
        <v>14</v>
      </c>
      <c r="P6" s="76">
        <v>15</v>
      </c>
      <c r="Q6" s="76">
        <v>16</v>
      </c>
      <c r="R6" s="76">
        <v>17</v>
      </c>
      <c r="S6" s="76">
        <v>3</v>
      </c>
      <c r="T6" s="76">
        <v>4</v>
      </c>
      <c r="U6" s="76">
        <v>6</v>
      </c>
      <c r="V6" s="76">
        <v>7</v>
      </c>
      <c r="W6" s="76">
        <v>9</v>
      </c>
      <c r="X6" s="76">
        <v>10</v>
      </c>
      <c r="Y6" s="76">
        <v>12</v>
      </c>
      <c r="Z6" s="76">
        <v>13</v>
      </c>
      <c r="AA6" s="76">
        <v>15</v>
      </c>
      <c r="AB6" s="76">
        <v>16</v>
      </c>
      <c r="AC6" s="76">
        <v>3</v>
      </c>
      <c r="AD6" s="76">
        <v>4</v>
      </c>
      <c r="AE6" s="76">
        <v>6</v>
      </c>
      <c r="AF6" s="76">
        <v>7</v>
      </c>
      <c r="AG6" s="76">
        <v>9</v>
      </c>
      <c r="AH6" s="76">
        <v>10</v>
      </c>
      <c r="AI6" s="76">
        <v>12</v>
      </c>
      <c r="AJ6" s="76">
        <v>13</v>
      </c>
      <c r="AK6" s="76">
        <v>15</v>
      </c>
      <c r="AL6" s="76">
        <v>16</v>
      </c>
      <c r="AM6" s="76">
        <v>3</v>
      </c>
      <c r="AN6" s="76">
        <v>4</v>
      </c>
      <c r="AO6" s="76">
        <v>6</v>
      </c>
      <c r="AP6" s="76">
        <v>7</v>
      </c>
      <c r="AQ6" s="76">
        <v>9</v>
      </c>
      <c r="AR6" s="76">
        <v>10</v>
      </c>
      <c r="AS6" s="76">
        <v>12</v>
      </c>
      <c r="AT6" s="76">
        <v>13</v>
      </c>
      <c r="AU6" s="76">
        <v>15</v>
      </c>
      <c r="AV6" s="76">
        <v>16</v>
      </c>
      <c r="AW6" s="76">
        <v>3</v>
      </c>
      <c r="AX6" s="76">
        <v>4</v>
      </c>
      <c r="AY6" s="76">
        <v>6</v>
      </c>
      <c r="AZ6" s="76">
        <v>7</v>
      </c>
      <c r="BA6" s="76">
        <v>9</v>
      </c>
      <c r="BB6" s="76">
        <v>10</v>
      </c>
      <c r="BC6" s="76">
        <v>12</v>
      </c>
      <c r="BD6" s="76">
        <v>13</v>
      </c>
      <c r="BE6" s="76">
        <v>15</v>
      </c>
      <c r="BF6" s="76">
        <v>16</v>
      </c>
      <c r="BG6" s="76">
        <v>3</v>
      </c>
      <c r="BH6" s="76">
        <v>4</v>
      </c>
      <c r="BI6" s="76">
        <v>6</v>
      </c>
      <c r="BJ6" s="76">
        <v>7</v>
      </c>
      <c r="BK6" s="76">
        <v>9</v>
      </c>
      <c r="BL6" s="76">
        <v>10</v>
      </c>
      <c r="BM6" s="76">
        <v>12</v>
      </c>
      <c r="BN6" s="76">
        <v>13</v>
      </c>
      <c r="BO6" s="76">
        <v>15</v>
      </c>
      <c r="BP6" s="76">
        <v>16</v>
      </c>
      <c r="BQ6" s="76">
        <v>3</v>
      </c>
      <c r="BR6" s="76">
        <v>4</v>
      </c>
      <c r="BS6" s="76">
        <v>6</v>
      </c>
      <c r="BT6" s="76">
        <v>7</v>
      </c>
      <c r="BU6" s="76">
        <v>9</v>
      </c>
      <c r="BV6" s="76">
        <v>10</v>
      </c>
      <c r="BW6" s="76">
        <v>12</v>
      </c>
      <c r="BX6" s="76">
        <v>13</v>
      </c>
      <c r="BY6" s="76">
        <v>15</v>
      </c>
      <c r="BZ6" s="76">
        <v>16</v>
      </c>
      <c r="CA6" s="76">
        <v>3</v>
      </c>
      <c r="CB6" s="76">
        <v>4</v>
      </c>
      <c r="CC6" s="76">
        <v>6</v>
      </c>
      <c r="CD6" s="76">
        <v>7</v>
      </c>
      <c r="CE6" s="76">
        <v>9</v>
      </c>
      <c r="CF6" s="76">
        <v>10</v>
      </c>
      <c r="CG6" s="76">
        <v>12</v>
      </c>
      <c r="CH6" s="76">
        <v>13</v>
      </c>
      <c r="CI6" s="76">
        <v>15</v>
      </c>
      <c r="CJ6" s="76">
        <v>16</v>
      </c>
      <c r="CK6" s="77"/>
    </row>
    <row r="7" spans="2:89" ht="30" x14ac:dyDescent="0.25">
      <c r="B7" s="78">
        <v>1</v>
      </c>
      <c r="C7" s="79" t="s">
        <v>138</v>
      </c>
      <c r="D7" s="76">
        <f>SUM(D8:D13)</f>
        <v>9860</v>
      </c>
      <c r="E7" s="80">
        <f>E8+E9+E10+E11+E12+E13</f>
        <v>9077</v>
      </c>
      <c r="F7" s="76">
        <f t="shared" ref="F7:F27" si="0">E7/D7*100</f>
        <v>92.058823529411754</v>
      </c>
      <c r="G7" s="76">
        <f>SUM(G8:G13)</f>
        <v>5337</v>
      </c>
      <c r="H7" s="80">
        <f>SUM(H8:H13)</f>
        <v>3905</v>
      </c>
      <c r="I7" s="76">
        <f t="shared" ref="I7:I27" si="1">H7/G7*100</f>
        <v>73.168446692898641</v>
      </c>
      <c r="J7" s="76">
        <f>SUM(J8:J13)</f>
        <v>143</v>
      </c>
      <c r="K7" s="80">
        <f>SUM(K8:K13)</f>
        <v>9</v>
      </c>
      <c r="L7" s="76">
        <f t="shared" ref="L7:L27" si="2">K7/J7*100</f>
        <v>6.2937062937062942</v>
      </c>
      <c r="M7" s="76">
        <f>SUM(M8:M13)</f>
        <v>3135</v>
      </c>
      <c r="N7" s="80">
        <f>SUM(N8:N13)</f>
        <v>3576</v>
      </c>
      <c r="O7" s="76">
        <f t="shared" ref="O7:O27" si="3">N7/M7*100</f>
        <v>114.066985645933</v>
      </c>
      <c r="P7" s="76">
        <f>SUM(P8:P13)</f>
        <v>0</v>
      </c>
      <c r="Q7" s="80">
        <f>SUM(Q8:Q13)</f>
        <v>0</v>
      </c>
      <c r="R7" s="76" t="e">
        <f t="shared" ref="R7:R27" si="4">Q7/P7*100</f>
        <v>#DIV/0!</v>
      </c>
      <c r="S7" s="76">
        <f t="shared" ref="S7:AX7" si="5">SUM(S8:S13)</f>
        <v>3628</v>
      </c>
      <c r="T7" s="80">
        <f t="shared" si="5"/>
        <v>2789</v>
      </c>
      <c r="U7" s="76">
        <f t="shared" si="5"/>
        <v>4034</v>
      </c>
      <c r="V7" s="80">
        <f t="shared" si="5"/>
        <v>2676</v>
      </c>
      <c r="W7" s="76">
        <f t="shared" si="5"/>
        <v>142</v>
      </c>
      <c r="X7" s="80">
        <f t="shared" si="5"/>
        <v>9</v>
      </c>
      <c r="Y7" s="76">
        <f t="shared" si="5"/>
        <v>50</v>
      </c>
      <c r="Z7" s="80">
        <f t="shared" si="5"/>
        <v>96</v>
      </c>
      <c r="AA7" s="76">
        <f t="shared" si="5"/>
        <v>0</v>
      </c>
      <c r="AB7" s="80">
        <f t="shared" si="5"/>
        <v>0</v>
      </c>
      <c r="AC7" s="76">
        <f t="shared" si="5"/>
        <v>2154</v>
      </c>
      <c r="AD7" s="80">
        <f t="shared" si="5"/>
        <v>1619</v>
      </c>
      <c r="AE7" s="76">
        <f t="shared" si="5"/>
        <v>308</v>
      </c>
      <c r="AF7" s="80">
        <f t="shared" si="5"/>
        <v>258</v>
      </c>
      <c r="AG7" s="76">
        <f t="shared" si="5"/>
        <v>0</v>
      </c>
      <c r="AH7" s="80">
        <f t="shared" si="5"/>
        <v>0</v>
      </c>
      <c r="AI7" s="76">
        <f t="shared" si="5"/>
        <v>12</v>
      </c>
      <c r="AJ7" s="80">
        <f t="shared" si="5"/>
        <v>69</v>
      </c>
      <c r="AK7" s="76">
        <f t="shared" si="5"/>
        <v>0</v>
      </c>
      <c r="AL7" s="80">
        <f t="shared" si="5"/>
        <v>0</v>
      </c>
      <c r="AM7" s="76">
        <f t="shared" si="5"/>
        <v>1126</v>
      </c>
      <c r="AN7" s="80">
        <f t="shared" si="5"/>
        <v>1191</v>
      </c>
      <c r="AO7" s="76">
        <f t="shared" si="5"/>
        <v>0</v>
      </c>
      <c r="AP7" s="80">
        <f t="shared" si="5"/>
        <v>0</v>
      </c>
      <c r="AQ7" s="76">
        <f t="shared" si="5"/>
        <v>0</v>
      </c>
      <c r="AR7" s="80">
        <f t="shared" si="5"/>
        <v>0</v>
      </c>
      <c r="AS7" s="76">
        <f t="shared" si="5"/>
        <v>277</v>
      </c>
      <c r="AT7" s="80">
        <f t="shared" si="5"/>
        <v>1423</v>
      </c>
      <c r="AU7" s="76">
        <f t="shared" si="5"/>
        <v>0</v>
      </c>
      <c r="AV7" s="80">
        <f t="shared" si="5"/>
        <v>0</v>
      </c>
      <c r="AW7" s="76">
        <f t="shared" si="5"/>
        <v>508</v>
      </c>
      <c r="AX7" s="80">
        <f t="shared" si="5"/>
        <v>1003</v>
      </c>
      <c r="AY7" s="76">
        <v>438</v>
      </c>
      <c r="AZ7" s="76">
        <v>124</v>
      </c>
      <c r="BA7" s="76">
        <v>1</v>
      </c>
      <c r="BB7" s="76">
        <v>0</v>
      </c>
      <c r="BC7" s="76">
        <v>683</v>
      </c>
      <c r="BD7" s="81">
        <v>46</v>
      </c>
      <c r="BE7" s="81">
        <v>0</v>
      </c>
      <c r="BF7" s="81">
        <v>0</v>
      </c>
      <c r="BG7" s="76">
        <f>SUM(BG8:BG13)</f>
        <v>437</v>
      </c>
      <c r="BH7" s="80">
        <f>BH8+BH9+BH10+BH11+BH12+BH13+BH14</f>
        <v>415</v>
      </c>
      <c r="BI7" s="76">
        <f t="shared" ref="BI7:BS7" si="6">SUM(BI8:BI13)</f>
        <v>0</v>
      </c>
      <c r="BJ7" s="80">
        <f t="shared" si="6"/>
        <v>0</v>
      </c>
      <c r="BK7" s="76">
        <f t="shared" si="6"/>
        <v>0</v>
      </c>
      <c r="BL7" s="80">
        <f t="shared" si="6"/>
        <v>0</v>
      </c>
      <c r="BM7" s="76">
        <f t="shared" si="6"/>
        <v>2089</v>
      </c>
      <c r="BN7" s="80">
        <f t="shared" si="6"/>
        <v>1935</v>
      </c>
      <c r="BO7" s="76">
        <f t="shared" si="6"/>
        <v>0</v>
      </c>
      <c r="BP7" s="80">
        <f t="shared" si="6"/>
        <v>0</v>
      </c>
      <c r="BQ7" s="76">
        <f t="shared" si="6"/>
        <v>732</v>
      </c>
      <c r="BR7" s="76">
        <f t="shared" si="6"/>
        <v>602</v>
      </c>
      <c r="BS7" s="76">
        <f t="shared" si="6"/>
        <v>429</v>
      </c>
      <c r="BT7" s="76">
        <f>SUM(BT8:BT22)</f>
        <v>539</v>
      </c>
      <c r="BU7" s="76">
        <f t="shared" ref="BU7:BZ7" si="7">SUM(BU8:BU13)</f>
        <v>0</v>
      </c>
      <c r="BV7" s="76">
        <f t="shared" si="7"/>
        <v>0</v>
      </c>
      <c r="BW7" s="76">
        <f t="shared" si="7"/>
        <v>16</v>
      </c>
      <c r="BX7" s="82">
        <f t="shared" si="7"/>
        <v>1</v>
      </c>
      <c r="BY7" s="82">
        <f t="shared" si="7"/>
        <v>0</v>
      </c>
      <c r="BZ7" s="76">
        <f t="shared" si="7"/>
        <v>0</v>
      </c>
      <c r="CA7" s="76">
        <v>1275</v>
      </c>
      <c r="CB7" s="76">
        <v>1458</v>
      </c>
      <c r="CC7" s="76">
        <v>128</v>
      </c>
      <c r="CD7" s="76">
        <v>308</v>
      </c>
      <c r="CE7" s="76">
        <v>0</v>
      </c>
      <c r="CF7" s="76">
        <v>0</v>
      </c>
      <c r="CG7" s="76">
        <v>8</v>
      </c>
      <c r="CH7" s="82">
        <v>6</v>
      </c>
      <c r="CI7" s="82">
        <v>0</v>
      </c>
      <c r="CJ7" s="82">
        <v>0</v>
      </c>
      <c r="CK7" s="77"/>
    </row>
    <row r="8" spans="2:89" ht="30" x14ac:dyDescent="0.25">
      <c r="B8" s="83" t="s">
        <v>73</v>
      </c>
      <c r="C8" s="79" t="s">
        <v>139</v>
      </c>
      <c r="D8" s="76">
        <f t="shared" ref="D8:E13" si="8">S8+AC8+AM8+AW8+BG8+BQ8+CA8</f>
        <v>487</v>
      </c>
      <c r="E8" s="76">
        <f t="shared" si="8"/>
        <v>509</v>
      </c>
      <c r="F8" s="76">
        <f t="shared" si="0"/>
        <v>104.51745379876796</v>
      </c>
      <c r="G8" s="76">
        <f t="shared" ref="G8:H13" si="9">U8+AE8+AO8+AY8+BI8+BS8+CC8</f>
        <v>3103</v>
      </c>
      <c r="H8" s="76">
        <f t="shared" si="9"/>
        <v>2303</v>
      </c>
      <c r="I8" s="76">
        <f t="shared" si="1"/>
        <v>74.218498227521764</v>
      </c>
      <c r="J8" s="76">
        <f t="shared" ref="J8:K13" si="10">W8+AG8+AQ8+BA8+BK8+BU8+CE8</f>
        <v>21</v>
      </c>
      <c r="K8" s="81">
        <f t="shared" si="10"/>
        <v>0</v>
      </c>
      <c r="L8" s="76">
        <f t="shared" si="2"/>
        <v>0</v>
      </c>
      <c r="M8" s="76">
        <f t="shared" ref="M8:N13" si="11">Y8+AI8+AS8+BC8+BM8+BW8+CG8</f>
        <v>109</v>
      </c>
      <c r="N8" s="81">
        <f t="shared" si="11"/>
        <v>568</v>
      </c>
      <c r="O8" s="76">
        <f t="shared" si="3"/>
        <v>521.10091743119267</v>
      </c>
      <c r="P8" s="81">
        <f t="shared" ref="P8:P13" si="12">AA8+AK8+AU8+BE8+BO8+BY8+CI8</f>
        <v>0</v>
      </c>
      <c r="Q8" s="76">
        <f>AB8+AL8+AV8+BF8+BP8+BV8+CJ8</f>
        <v>0</v>
      </c>
      <c r="R8" s="76" t="e">
        <f t="shared" si="4"/>
        <v>#DIV/0!</v>
      </c>
      <c r="S8" s="76">
        <v>20</v>
      </c>
      <c r="T8" s="76">
        <v>12</v>
      </c>
      <c r="U8" s="76">
        <v>2784</v>
      </c>
      <c r="V8" s="76">
        <v>1862</v>
      </c>
      <c r="W8" s="76">
        <v>20</v>
      </c>
      <c r="X8" s="81">
        <v>0</v>
      </c>
      <c r="Y8" s="76">
        <v>0</v>
      </c>
      <c r="Z8" s="81">
        <v>1</v>
      </c>
      <c r="AA8" s="81">
        <v>0</v>
      </c>
      <c r="AB8" s="76">
        <v>0</v>
      </c>
      <c r="AC8" s="76">
        <v>76</v>
      </c>
      <c r="AD8" s="84">
        <v>74</v>
      </c>
      <c r="AE8" s="76">
        <v>175</v>
      </c>
      <c r="AF8" s="84">
        <v>129</v>
      </c>
      <c r="AG8" s="76"/>
      <c r="AH8" s="76"/>
      <c r="AI8" s="76">
        <v>3</v>
      </c>
      <c r="AJ8" s="84">
        <v>4</v>
      </c>
      <c r="AK8" s="76"/>
      <c r="AL8" s="76"/>
      <c r="AM8" s="76">
        <v>0</v>
      </c>
      <c r="AN8" s="76">
        <v>0</v>
      </c>
      <c r="AO8" s="76">
        <v>0</v>
      </c>
      <c r="AP8" s="76">
        <v>0</v>
      </c>
      <c r="AQ8" s="76">
        <v>0</v>
      </c>
      <c r="AR8" s="76">
        <v>0</v>
      </c>
      <c r="AS8" s="76">
        <v>31</v>
      </c>
      <c r="AT8" s="82">
        <v>263</v>
      </c>
      <c r="AU8" s="76">
        <v>0</v>
      </c>
      <c r="AV8" s="82">
        <v>0</v>
      </c>
      <c r="AW8" s="76">
        <v>2</v>
      </c>
      <c r="AX8" s="76">
        <v>0</v>
      </c>
      <c r="AY8" s="76">
        <v>16</v>
      </c>
      <c r="AZ8" s="76">
        <v>4</v>
      </c>
      <c r="BA8" s="76">
        <v>1</v>
      </c>
      <c r="BB8" s="76">
        <v>0</v>
      </c>
      <c r="BC8" s="76">
        <v>4</v>
      </c>
      <c r="BD8" s="81">
        <v>8</v>
      </c>
      <c r="BE8" s="81">
        <v>0</v>
      </c>
      <c r="BF8" s="81">
        <v>0</v>
      </c>
      <c r="BG8" s="82">
        <v>0</v>
      </c>
      <c r="BH8" s="82">
        <v>0</v>
      </c>
      <c r="BI8" s="76">
        <v>0</v>
      </c>
      <c r="BJ8" s="76">
        <v>0</v>
      </c>
      <c r="BK8" s="76">
        <v>0</v>
      </c>
      <c r="BL8" s="76">
        <v>0</v>
      </c>
      <c r="BM8" s="76">
        <v>52</v>
      </c>
      <c r="BN8" s="76">
        <v>286</v>
      </c>
      <c r="BO8" s="76">
        <v>0</v>
      </c>
      <c r="BP8" s="76">
        <v>0</v>
      </c>
      <c r="BQ8" s="76">
        <v>0</v>
      </c>
      <c r="BR8" s="76">
        <v>0</v>
      </c>
      <c r="BS8" s="76">
        <v>0</v>
      </c>
      <c r="BT8" s="76">
        <v>0</v>
      </c>
      <c r="BU8" s="76">
        <v>0</v>
      </c>
      <c r="BV8" s="76">
        <v>0</v>
      </c>
      <c r="BW8" s="76">
        <v>16</v>
      </c>
      <c r="BX8" s="82">
        <v>1</v>
      </c>
      <c r="BY8" s="82">
        <v>0</v>
      </c>
      <c r="BZ8" s="82">
        <v>0</v>
      </c>
      <c r="CA8" s="76">
        <v>389</v>
      </c>
      <c r="CB8" s="76">
        <v>423</v>
      </c>
      <c r="CC8" s="76">
        <v>128</v>
      </c>
      <c r="CD8" s="76">
        <v>308</v>
      </c>
      <c r="CE8" s="76">
        <v>0</v>
      </c>
      <c r="CF8" s="76">
        <v>0</v>
      </c>
      <c r="CG8" s="76">
        <v>3</v>
      </c>
      <c r="CH8" s="82">
        <v>5</v>
      </c>
      <c r="CI8" s="82">
        <v>0</v>
      </c>
      <c r="CJ8" s="82">
        <v>0</v>
      </c>
      <c r="CK8" s="77"/>
    </row>
    <row r="9" spans="2:89" ht="45" x14ac:dyDescent="0.25">
      <c r="B9" s="83" t="s">
        <v>75</v>
      </c>
      <c r="C9" s="79" t="s">
        <v>140</v>
      </c>
      <c r="D9" s="76">
        <f t="shared" si="8"/>
        <v>5331</v>
      </c>
      <c r="E9" s="76">
        <f t="shared" si="8"/>
        <v>4136</v>
      </c>
      <c r="F9" s="76">
        <f t="shared" si="0"/>
        <v>77.583942975051585</v>
      </c>
      <c r="G9" s="76">
        <f t="shared" si="9"/>
        <v>173</v>
      </c>
      <c r="H9" s="76">
        <f t="shared" si="9"/>
        <v>46</v>
      </c>
      <c r="I9" s="76">
        <f t="shared" si="1"/>
        <v>26.589595375722542</v>
      </c>
      <c r="J9" s="76">
        <f t="shared" si="10"/>
        <v>18</v>
      </c>
      <c r="K9" s="81">
        <f t="shared" si="10"/>
        <v>4</v>
      </c>
      <c r="L9" s="76">
        <f t="shared" si="2"/>
        <v>22.222222222222221</v>
      </c>
      <c r="M9" s="76">
        <f t="shared" si="11"/>
        <v>616</v>
      </c>
      <c r="N9" s="81">
        <f t="shared" si="11"/>
        <v>221</v>
      </c>
      <c r="O9" s="76">
        <f t="shared" si="3"/>
        <v>35.876623376623378</v>
      </c>
      <c r="P9" s="81">
        <f t="shared" si="12"/>
        <v>0</v>
      </c>
      <c r="Q9" s="80">
        <f>SUM(Q10:Q15)</f>
        <v>0</v>
      </c>
      <c r="R9" s="76" t="e">
        <f t="shared" si="4"/>
        <v>#DIV/0!</v>
      </c>
      <c r="S9" s="76">
        <v>3608</v>
      </c>
      <c r="T9" s="76">
        <v>2777</v>
      </c>
      <c r="U9" s="76">
        <v>156</v>
      </c>
      <c r="V9" s="76">
        <v>42</v>
      </c>
      <c r="W9" s="76">
        <v>18</v>
      </c>
      <c r="X9" s="81">
        <v>4</v>
      </c>
      <c r="Y9" s="76">
        <v>0</v>
      </c>
      <c r="Z9" s="81">
        <v>1</v>
      </c>
      <c r="AA9" s="81">
        <v>0</v>
      </c>
      <c r="AB9" s="76">
        <v>0</v>
      </c>
      <c r="AC9" s="76">
        <v>1168</v>
      </c>
      <c r="AD9" s="84">
        <v>855</v>
      </c>
      <c r="AE9" s="76">
        <v>3</v>
      </c>
      <c r="AF9" s="84">
        <v>0</v>
      </c>
      <c r="AG9" s="76"/>
      <c r="AH9" s="76"/>
      <c r="AI9" s="76">
        <v>0</v>
      </c>
      <c r="AJ9" s="84">
        <v>54</v>
      </c>
      <c r="AK9" s="76"/>
      <c r="AL9" s="76"/>
      <c r="AM9" s="76">
        <v>0</v>
      </c>
      <c r="AN9" s="76">
        <v>0</v>
      </c>
      <c r="AO9" s="76">
        <v>0</v>
      </c>
      <c r="AP9" s="76">
        <v>0</v>
      </c>
      <c r="AQ9" s="76">
        <v>0</v>
      </c>
      <c r="AR9" s="76">
        <v>0</v>
      </c>
      <c r="AS9" s="76">
        <v>5</v>
      </c>
      <c r="AT9" s="82">
        <v>0</v>
      </c>
      <c r="AU9" s="76">
        <v>0</v>
      </c>
      <c r="AV9" s="82">
        <v>0</v>
      </c>
      <c r="AW9" s="76">
        <v>113</v>
      </c>
      <c r="AX9" s="76">
        <v>62</v>
      </c>
      <c r="AY9" s="76">
        <v>2</v>
      </c>
      <c r="AZ9" s="76"/>
      <c r="BA9" s="76">
        <v>0</v>
      </c>
      <c r="BB9" s="76">
        <v>0</v>
      </c>
      <c r="BC9" s="76">
        <v>9</v>
      </c>
      <c r="BD9" s="81"/>
      <c r="BE9" s="81">
        <v>0</v>
      </c>
      <c r="BF9" s="81">
        <v>0</v>
      </c>
      <c r="BG9" s="82">
        <v>152</v>
      </c>
      <c r="BH9" s="82">
        <v>159</v>
      </c>
      <c r="BI9" s="76">
        <v>0</v>
      </c>
      <c r="BJ9" s="76">
        <v>0</v>
      </c>
      <c r="BK9" s="76">
        <v>0</v>
      </c>
      <c r="BL9" s="76">
        <v>0</v>
      </c>
      <c r="BM9" s="76">
        <v>597</v>
      </c>
      <c r="BN9" s="76">
        <v>166</v>
      </c>
      <c r="BO9" s="76">
        <v>0</v>
      </c>
      <c r="BP9" s="76">
        <v>0</v>
      </c>
      <c r="BQ9" s="76">
        <v>230</v>
      </c>
      <c r="BR9" s="76">
        <v>196</v>
      </c>
      <c r="BS9" s="76">
        <v>12</v>
      </c>
      <c r="BT9" s="76">
        <v>4</v>
      </c>
      <c r="BU9" s="76">
        <v>0</v>
      </c>
      <c r="BV9" s="76">
        <v>0</v>
      </c>
      <c r="BW9" s="76">
        <v>0</v>
      </c>
      <c r="BX9" s="82">
        <v>0</v>
      </c>
      <c r="BY9" s="82">
        <v>0</v>
      </c>
      <c r="BZ9" s="82">
        <v>0</v>
      </c>
      <c r="CA9" s="76">
        <v>60</v>
      </c>
      <c r="CB9" s="76">
        <v>87</v>
      </c>
      <c r="CC9" s="76">
        <v>0</v>
      </c>
      <c r="CD9" s="76">
        <v>0</v>
      </c>
      <c r="CE9" s="76">
        <v>0</v>
      </c>
      <c r="CF9" s="76">
        <v>0</v>
      </c>
      <c r="CG9" s="76">
        <v>5</v>
      </c>
      <c r="CH9" s="82">
        <v>0</v>
      </c>
      <c r="CI9" s="82">
        <v>0</v>
      </c>
      <c r="CJ9" s="82">
        <v>0</v>
      </c>
      <c r="CK9" s="77"/>
    </row>
    <row r="10" spans="2:89" ht="30" x14ac:dyDescent="0.25">
      <c r="B10" s="83" t="s">
        <v>77</v>
      </c>
      <c r="C10" s="79" t="s">
        <v>141</v>
      </c>
      <c r="D10" s="76">
        <f t="shared" si="8"/>
        <v>763</v>
      </c>
      <c r="E10" s="76">
        <f t="shared" si="8"/>
        <v>1632</v>
      </c>
      <c r="F10" s="76">
        <f t="shared" si="0"/>
        <v>213.89252948885974</v>
      </c>
      <c r="G10" s="76">
        <f t="shared" si="9"/>
        <v>532</v>
      </c>
      <c r="H10" s="76">
        <f t="shared" si="9"/>
        <v>356</v>
      </c>
      <c r="I10" s="76">
        <f t="shared" si="1"/>
        <v>66.917293233082702</v>
      </c>
      <c r="J10" s="76">
        <f t="shared" si="10"/>
        <v>4</v>
      </c>
      <c r="K10" s="81">
        <f t="shared" si="10"/>
        <v>1</v>
      </c>
      <c r="L10" s="76">
        <f t="shared" si="2"/>
        <v>25</v>
      </c>
      <c r="M10" s="76">
        <f t="shared" si="11"/>
        <v>276</v>
      </c>
      <c r="N10" s="81">
        <f t="shared" si="11"/>
        <v>357</v>
      </c>
      <c r="O10" s="76">
        <f t="shared" si="3"/>
        <v>129.34782608695653</v>
      </c>
      <c r="P10" s="81">
        <f t="shared" si="12"/>
        <v>0</v>
      </c>
      <c r="Q10" s="76">
        <f>AB10+AL10+AV10+BF10+BP10+BV10+CJ10</f>
        <v>0</v>
      </c>
      <c r="R10" s="76" t="e">
        <f t="shared" si="4"/>
        <v>#DIV/0!</v>
      </c>
      <c r="S10" s="76">
        <v>0</v>
      </c>
      <c r="T10" s="76">
        <v>0</v>
      </c>
      <c r="U10" s="76">
        <v>296</v>
      </c>
      <c r="V10" s="76">
        <v>185</v>
      </c>
      <c r="W10" s="76">
        <v>4</v>
      </c>
      <c r="X10" s="81">
        <v>1</v>
      </c>
      <c r="Y10" s="76">
        <v>0</v>
      </c>
      <c r="Z10" s="81">
        <v>0</v>
      </c>
      <c r="AA10" s="81">
        <v>0</v>
      </c>
      <c r="AB10" s="76">
        <v>0</v>
      </c>
      <c r="AC10" s="76">
        <v>306</v>
      </c>
      <c r="AD10" s="84">
        <v>200</v>
      </c>
      <c r="AE10" s="76">
        <v>123</v>
      </c>
      <c r="AF10" s="84">
        <v>123</v>
      </c>
      <c r="AG10" s="76"/>
      <c r="AH10" s="76"/>
      <c r="AI10" s="76">
        <v>0</v>
      </c>
      <c r="AJ10" s="84">
        <v>0</v>
      </c>
      <c r="AK10" s="76"/>
      <c r="AL10" s="76"/>
      <c r="AM10" s="76">
        <v>232</v>
      </c>
      <c r="AN10" s="76">
        <v>660</v>
      </c>
      <c r="AO10" s="76">
        <v>0</v>
      </c>
      <c r="AP10" s="76">
        <v>0</v>
      </c>
      <c r="AQ10" s="76">
        <v>0</v>
      </c>
      <c r="AR10" s="76">
        <v>0</v>
      </c>
      <c r="AS10" s="76">
        <v>0</v>
      </c>
      <c r="AT10" s="82">
        <v>0</v>
      </c>
      <c r="AU10" s="76">
        <v>0</v>
      </c>
      <c r="AV10" s="82">
        <v>0</v>
      </c>
      <c r="AW10" s="76">
        <v>128</v>
      </c>
      <c r="AX10" s="76">
        <v>666</v>
      </c>
      <c r="AY10" s="76">
        <v>110</v>
      </c>
      <c r="AZ10" s="76">
        <v>45</v>
      </c>
      <c r="BA10" s="76">
        <v>0</v>
      </c>
      <c r="BB10" s="76">
        <v>0</v>
      </c>
      <c r="BC10" s="76">
        <v>2</v>
      </c>
      <c r="BD10" s="81">
        <v>2</v>
      </c>
      <c r="BE10" s="81">
        <v>0</v>
      </c>
      <c r="BF10" s="81">
        <v>0</v>
      </c>
      <c r="BG10" s="82">
        <v>0</v>
      </c>
      <c r="BH10" s="82">
        <v>0</v>
      </c>
      <c r="BI10" s="76">
        <v>0</v>
      </c>
      <c r="BJ10" s="76">
        <v>0</v>
      </c>
      <c r="BK10" s="76">
        <v>0</v>
      </c>
      <c r="BL10" s="76">
        <v>0</v>
      </c>
      <c r="BM10" s="76">
        <v>274</v>
      </c>
      <c r="BN10" s="76">
        <v>355</v>
      </c>
      <c r="BO10" s="76">
        <v>0</v>
      </c>
      <c r="BP10" s="76">
        <v>0</v>
      </c>
      <c r="BQ10" s="76">
        <v>1</v>
      </c>
      <c r="BR10" s="76">
        <v>5</v>
      </c>
      <c r="BS10" s="76">
        <v>3</v>
      </c>
      <c r="BT10" s="76">
        <v>3</v>
      </c>
      <c r="BU10" s="76">
        <v>0</v>
      </c>
      <c r="BV10" s="76">
        <v>0</v>
      </c>
      <c r="BW10" s="76">
        <v>0</v>
      </c>
      <c r="BX10" s="82">
        <v>0</v>
      </c>
      <c r="BY10" s="82">
        <v>0</v>
      </c>
      <c r="BZ10" s="82">
        <v>0</v>
      </c>
      <c r="CA10" s="76">
        <v>96</v>
      </c>
      <c r="CB10" s="76">
        <v>101</v>
      </c>
      <c r="CC10" s="76">
        <v>0</v>
      </c>
      <c r="CD10" s="76">
        <v>0</v>
      </c>
      <c r="CE10" s="76">
        <v>0</v>
      </c>
      <c r="CF10" s="76">
        <v>0</v>
      </c>
      <c r="CG10" s="76">
        <v>0</v>
      </c>
      <c r="CH10" s="76">
        <v>0</v>
      </c>
      <c r="CI10" s="82">
        <v>0</v>
      </c>
      <c r="CJ10" s="82">
        <v>0</v>
      </c>
      <c r="CK10" s="77"/>
    </row>
    <row r="11" spans="2:89" ht="30" x14ac:dyDescent="0.25">
      <c r="B11" s="83" t="s">
        <v>142</v>
      </c>
      <c r="C11" s="79" t="s">
        <v>143</v>
      </c>
      <c r="D11" s="76">
        <f t="shared" si="8"/>
        <v>1264</v>
      </c>
      <c r="E11" s="76">
        <f t="shared" si="8"/>
        <v>869</v>
      </c>
      <c r="F11" s="76">
        <f t="shared" si="0"/>
        <v>68.75</v>
      </c>
      <c r="G11" s="76">
        <f t="shared" si="9"/>
        <v>6</v>
      </c>
      <c r="H11" s="76">
        <f t="shared" si="9"/>
        <v>3</v>
      </c>
      <c r="I11" s="76">
        <f t="shared" si="1"/>
        <v>50</v>
      </c>
      <c r="J11" s="76">
        <f t="shared" si="10"/>
        <v>66</v>
      </c>
      <c r="K11" s="81">
        <f t="shared" si="10"/>
        <v>0</v>
      </c>
      <c r="L11" s="76">
        <f t="shared" si="2"/>
        <v>0</v>
      </c>
      <c r="M11" s="76">
        <f t="shared" si="11"/>
        <v>86</v>
      </c>
      <c r="N11" s="81">
        <f t="shared" si="11"/>
        <v>0</v>
      </c>
      <c r="O11" s="76">
        <f t="shared" si="3"/>
        <v>0</v>
      </c>
      <c r="P11" s="81">
        <f t="shared" si="12"/>
        <v>0</v>
      </c>
      <c r="Q11" s="80">
        <f>SUM(Q12:Q17)</f>
        <v>0</v>
      </c>
      <c r="R11" s="76" t="e">
        <f t="shared" si="4"/>
        <v>#DIV/0!</v>
      </c>
      <c r="S11" s="76">
        <v>0</v>
      </c>
      <c r="T11" s="76">
        <v>0</v>
      </c>
      <c r="U11" s="76">
        <v>4</v>
      </c>
      <c r="V11" s="76">
        <v>3</v>
      </c>
      <c r="W11" s="76">
        <v>66</v>
      </c>
      <c r="X11" s="81">
        <v>0</v>
      </c>
      <c r="Y11" s="76">
        <v>0</v>
      </c>
      <c r="Z11" s="81">
        <v>0</v>
      </c>
      <c r="AA11" s="81">
        <v>0</v>
      </c>
      <c r="AB11" s="76">
        <v>0</v>
      </c>
      <c r="AC11" s="76">
        <v>40</v>
      </c>
      <c r="AD11" s="84">
        <v>28</v>
      </c>
      <c r="AE11" s="76">
        <v>1</v>
      </c>
      <c r="AF11" s="84">
        <v>0</v>
      </c>
      <c r="AG11" s="76"/>
      <c r="AH11" s="76"/>
      <c r="AI11" s="76">
        <v>0</v>
      </c>
      <c r="AJ11" s="84">
        <v>0</v>
      </c>
      <c r="AK11" s="76"/>
      <c r="AL11" s="76"/>
      <c r="AM11" s="76">
        <v>894</v>
      </c>
      <c r="AN11" s="76">
        <v>531</v>
      </c>
      <c r="AO11" s="76">
        <v>0</v>
      </c>
      <c r="AP11" s="76">
        <v>0</v>
      </c>
      <c r="AQ11" s="76">
        <v>0</v>
      </c>
      <c r="AR11" s="76">
        <v>0</v>
      </c>
      <c r="AS11" s="76">
        <v>86</v>
      </c>
      <c r="AT11" s="82">
        <v>0</v>
      </c>
      <c r="AU11" s="76">
        <v>0</v>
      </c>
      <c r="AV11" s="82">
        <v>0</v>
      </c>
      <c r="AW11" s="76">
        <v>0</v>
      </c>
      <c r="AX11" s="76">
        <v>0</v>
      </c>
      <c r="AY11" s="76">
        <v>0</v>
      </c>
      <c r="AZ11" s="76">
        <v>0</v>
      </c>
      <c r="BA11" s="76">
        <v>0</v>
      </c>
      <c r="BB11" s="76">
        <v>0</v>
      </c>
      <c r="BC11" s="76">
        <v>0</v>
      </c>
      <c r="BD11" s="81">
        <v>0</v>
      </c>
      <c r="BE11" s="81">
        <v>0</v>
      </c>
      <c r="BF11" s="81">
        <v>0</v>
      </c>
      <c r="BG11" s="82">
        <v>0</v>
      </c>
      <c r="BH11" s="82">
        <v>0</v>
      </c>
      <c r="BI11" s="76">
        <v>0</v>
      </c>
      <c r="BJ11" s="76">
        <v>0</v>
      </c>
      <c r="BK11" s="76">
        <v>0</v>
      </c>
      <c r="BL11" s="76">
        <v>0</v>
      </c>
      <c r="BM11" s="76">
        <v>0</v>
      </c>
      <c r="BN11" s="76">
        <v>0</v>
      </c>
      <c r="BO11" s="76">
        <v>0</v>
      </c>
      <c r="BP11" s="76">
        <v>0</v>
      </c>
      <c r="BQ11" s="76">
        <v>228</v>
      </c>
      <c r="BR11" s="76">
        <v>181</v>
      </c>
      <c r="BS11" s="76">
        <v>1</v>
      </c>
      <c r="BT11" s="76">
        <v>0</v>
      </c>
      <c r="BU11" s="76">
        <v>0</v>
      </c>
      <c r="BV11" s="76">
        <v>0</v>
      </c>
      <c r="BW11" s="76">
        <v>0</v>
      </c>
      <c r="BX11" s="82">
        <v>0</v>
      </c>
      <c r="BY11" s="82">
        <v>0</v>
      </c>
      <c r="BZ11" s="82">
        <v>0</v>
      </c>
      <c r="CA11" s="76">
        <v>102</v>
      </c>
      <c r="CB11" s="76">
        <v>129</v>
      </c>
      <c r="CC11" s="76">
        <v>0</v>
      </c>
      <c r="CD11" s="76">
        <v>0</v>
      </c>
      <c r="CE11" s="76">
        <v>0</v>
      </c>
      <c r="CF11" s="76">
        <v>0</v>
      </c>
      <c r="CG11" s="76">
        <v>0</v>
      </c>
      <c r="CH11" s="76">
        <v>0</v>
      </c>
      <c r="CI11" s="82">
        <v>0</v>
      </c>
      <c r="CJ11" s="82">
        <v>0</v>
      </c>
      <c r="CK11" s="77"/>
    </row>
    <row r="12" spans="2:89" ht="60" x14ac:dyDescent="0.25">
      <c r="B12" s="83" t="s">
        <v>144</v>
      </c>
      <c r="C12" s="79" t="s">
        <v>145</v>
      </c>
      <c r="D12" s="76">
        <f t="shared" si="8"/>
        <v>213</v>
      </c>
      <c r="E12" s="76">
        <f t="shared" si="8"/>
        <v>169</v>
      </c>
      <c r="F12" s="76">
        <f t="shared" si="0"/>
        <v>79.342723004694832</v>
      </c>
      <c r="G12" s="76">
        <f t="shared" si="9"/>
        <v>236</v>
      </c>
      <c r="H12" s="76">
        <f t="shared" si="9"/>
        <v>51</v>
      </c>
      <c r="I12" s="76">
        <f t="shared" si="1"/>
        <v>21.610169491525426</v>
      </c>
      <c r="J12" s="76">
        <f t="shared" si="10"/>
        <v>4</v>
      </c>
      <c r="K12" s="81">
        <f t="shared" si="10"/>
        <v>1</v>
      </c>
      <c r="L12" s="76">
        <f t="shared" si="2"/>
        <v>25</v>
      </c>
      <c r="M12" s="76">
        <f t="shared" si="11"/>
        <v>207</v>
      </c>
      <c r="N12" s="81">
        <f t="shared" si="11"/>
        <v>184</v>
      </c>
      <c r="O12" s="76">
        <f t="shared" si="3"/>
        <v>88.888888888888886</v>
      </c>
      <c r="P12" s="81">
        <f t="shared" si="12"/>
        <v>0</v>
      </c>
      <c r="Q12" s="76">
        <f>AB12+AL12+AV12+BF12+BP12+BV12+CJ12</f>
        <v>0</v>
      </c>
      <c r="R12" s="76" t="e">
        <f t="shared" si="4"/>
        <v>#DIV/0!</v>
      </c>
      <c r="S12" s="76">
        <v>0</v>
      </c>
      <c r="T12" s="76">
        <v>0</v>
      </c>
      <c r="U12" s="76">
        <v>94</v>
      </c>
      <c r="V12" s="76">
        <v>26</v>
      </c>
      <c r="W12" s="76">
        <v>4</v>
      </c>
      <c r="X12" s="81">
        <v>1</v>
      </c>
      <c r="Y12" s="76">
        <v>1</v>
      </c>
      <c r="Z12" s="81">
        <v>0</v>
      </c>
      <c r="AA12" s="81">
        <v>0</v>
      </c>
      <c r="AB12" s="76">
        <v>0</v>
      </c>
      <c r="AC12" s="76">
        <v>1</v>
      </c>
      <c r="AD12" s="84">
        <v>0</v>
      </c>
      <c r="AE12" s="76">
        <v>0</v>
      </c>
      <c r="AF12" s="84">
        <v>0</v>
      </c>
      <c r="AG12" s="76"/>
      <c r="AH12" s="76"/>
      <c r="AI12" s="76">
        <v>1</v>
      </c>
      <c r="AJ12" s="84">
        <v>1</v>
      </c>
      <c r="AK12" s="76"/>
      <c r="AL12" s="76"/>
      <c r="AM12" s="76">
        <v>0</v>
      </c>
      <c r="AN12" s="76">
        <v>0</v>
      </c>
      <c r="AO12" s="76">
        <v>0</v>
      </c>
      <c r="AP12" s="76">
        <v>0</v>
      </c>
      <c r="AQ12" s="76">
        <v>0</v>
      </c>
      <c r="AR12" s="76">
        <v>0</v>
      </c>
      <c r="AS12" s="76">
        <v>3</v>
      </c>
      <c r="AT12" s="82">
        <v>6</v>
      </c>
      <c r="AU12" s="76">
        <v>0</v>
      </c>
      <c r="AV12" s="82">
        <v>0</v>
      </c>
      <c r="AW12" s="76">
        <v>212</v>
      </c>
      <c r="AX12" s="76">
        <v>169</v>
      </c>
      <c r="AY12" s="76">
        <v>127</v>
      </c>
      <c r="AZ12" s="76">
        <v>3</v>
      </c>
      <c r="BA12" s="76">
        <v>0</v>
      </c>
      <c r="BB12" s="76">
        <v>0</v>
      </c>
      <c r="BC12" s="76">
        <v>64</v>
      </c>
      <c r="BD12" s="81">
        <v>0</v>
      </c>
      <c r="BE12" s="81">
        <v>0</v>
      </c>
      <c r="BF12" s="81">
        <v>0</v>
      </c>
      <c r="BG12" s="82">
        <v>0</v>
      </c>
      <c r="BH12" s="82">
        <v>0</v>
      </c>
      <c r="BI12" s="76">
        <v>0</v>
      </c>
      <c r="BJ12" s="76">
        <v>0</v>
      </c>
      <c r="BK12" s="76">
        <v>0</v>
      </c>
      <c r="BL12" s="76">
        <v>0</v>
      </c>
      <c r="BM12" s="76">
        <v>138</v>
      </c>
      <c r="BN12" s="76">
        <v>177</v>
      </c>
      <c r="BO12" s="76">
        <v>0</v>
      </c>
      <c r="BP12" s="76">
        <v>0</v>
      </c>
      <c r="BQ12" s="76">
        <v>0</v>
      </c>
      <c r="BR12" s="76">
        <v>0</v>
      </c>
      <c r="BS12" s="76">
        <v>15</v>
      </c>
      <c r="BT12" s="76">
        <v>22</v>
      </c>
      <c r="BU12" s="76">
        <v>0</v>
      </c>
      <c r="BV12" s="76">
        <v>0</v>
      </c>
      <c r="BW12" s="76">
        <v>0</v>
      </c>
      <c r="BX12" s="82">
        <v>0</v>
      </c>
      <c r="BY12" s="82">
        <v>0</v>
      </c>
      <c r="BZ12" s="82">
        <v>0</v>
      </c>
      <c r="CA12" s="76">
        <v>0</v>
      </c>
      <c r="CB12" s="76">
        <v>0</v>
      </c>
      <c r="CC12" s="76">
        <v>0</v>
      </c>
      <c r="CD12" s="76">
        <v>0</v>
      </c>
      <c r="CE12" s="76">
        <v>0</v>
      </c>
      <c r="CF12" s="76">
        <v>0</v>
      </c>
      <c r="CG12" s="76">
        <v>0</v>
      </c>
      <c r="CH12" s="76">
        <v>0</v>
      </c>
      <c r="CI12" s="82">
        <v>0</v>
      </c>
      <c r="CJ12" s="82">
        <v>0</v>
      </c>
      <c r="CK12" s="77"/>
    </row>
    <row r="13" spans="2:89" x14ac:dyDescent="0.25">
      <c r="B13" s="83" t="s">
        <v>146</v>
      </c>
      <c r="C13" s="79" t="s">
        <v>147</v>
      </c>
      <c r="D13" s="76">
        <f t="shared" si="8"/>
        <v>1802</v>
      </c>
      <c r="E13" s="76">
        <f t="shared" si="8"/>
        <v>1762</v>
      </c>
      <c r="F13" s="76">
        <f t="shared" si="0"/>
        <v>97.780244173140957</v>
      </c>
      <c r="G13" s="76">
        <f t="shared" si="9"/>
        <v>1287</v>
      </c>
      <c r="H13" s="76">
        <f t="shared" si="9"/>
        <v>1146</v>
      </c>
      <c r="I13" s="76">
        <f t="shared" si="1"/>
        <v>89.044289044289044</v>
      </c>
      <c r="J13" s="76">
        <f t="shared" si="10"/>
        <v>30</v>
      </c>
      <c r="K13" s="81">
        <f t="shared" si="10"/>
        <v>3</v>
      </c>
      <c r="L13" s="76">
        <f t="shared" si="2"/>
        <v>10</v>
      </c>
      <c r="M13" s="76">
        <f t="shared" si="11"/>
        <v>1841</v>
      </c>
      <c r="N13" s="81">
        <f t="shared" si="11"/>
        <v>2246</v>
      </c>
      <c r="O13" s="76">
        <f t="shared" si="3"/>
        <v>121.99891363389462</v>
      </c>
      <c r="P13" s="81">
        <f t="shared" si="12"/>
        <v>0</v>
      </c>
      <c r="Q13" s="80">
        <f>SUM(Q14:Q19)</f>
        <v>0</v>
      </c>
      <c r="R13" s="76" t="e">
        <f t="shared" si="4"/>
        <v>#DIV/0!</v>
      </c>
      <c r="S13" s="76">
        <v>0</v>
      </c>
      <c r="T13" s="76">
        <v>0</v>
      </c>
      <c r="U13" s="76">
        <v>700</v>
      </c>
      <c r="V13" s="76">
        <v>558</v>
      </c>
      <c r="W13" s="76">
        <v>30</v>
      </c>
      <c r="X13" s="81">
        <v>3</v>
      </c>
      <c r="Y13" s="76">
        <v>49</v>
      </c>
      <c r="Z13" s="81">
        <v>94</v>
      </c>
      <c r="AA13" s="81">
        <v>0</v>
      </c>
      <c r="AB13" s="76">
        <v>0</v>
      </c>
      <c r="AC13" s="76">
        <v>563</v>
      </c>
      <c r="AD13" s="84">
        <v>462</v>
      </c>
      <c r="AE13" s="76">
        <v>6</v>
      </c>
      <c r="AF13" s="84">
        <v>6</v>
      </c>
      <c r="AG13" s="76"/>
      <c r="AH13" s="76"/>
      <c r="AI13" s="76">
        <v>8</v>
      </c>
      <c r="AJ13" s="84">
        <v>10</v>
      </c>
      <c r="AK13" s="76"/>
      <c r="AL13" s="76"/>
      <c r="AM13" s="76">
        <v>0</v>
      </c>
      <c r="AN13" s="76">
        <v>0</v>
      </c>
      <c r="AO13" s="76">
        <v>0</v>
      </c>
      <c r="AP13" s="76">
        <v>0</v>
      </c>
      <c r="AQ13" s="76">
        <v>0</v>
      </c>
      <c r="AR13" s="76">
        <v>0</v>
      </c>
      <c r="AS13" s="76">
        <v>152</v>
      </c>
      <c r="AT13" s="82">
        <v>1154</v>
      </c>
      <c r="AU13" s="76">
        <v>0</v>
      </c>
      <c r="AV13" s="82">
        <v>0</v>
      </c>
      <c r="AW13" s="76">
        <v>53</v>
      </c>
      <c r="AX13" s="76">
        <v>106</v>
      </c>
      <c r="AY13" s="76">
        <v>183</v>
      </c>
      <c r="AZ13" s="76">
        <v>72</v>
      </c>
      <c r="BA13" s="76">
        <v>0</v>
      </c>
      <c r="BB13" s="76">
        <v>0</v>
      </c>
      <c r="BC13" s="76">
        <v>604</v>
      </c>
      <c r="BD13" s="81">
        <v>36</v>
      </c>
      <c r="BE13" s="81">
        <v>0</v>
      </c>
      <c r="BF13" s="81">
        <v>0</v>
      </c>
      <c r="BG13" s="82">
        <v>285</v>
      </c>
      <c r="BH13" s="82">
        <v>256</v>
      </c>
      <c r="BI13" s="76">
        <v>0</v>
      </c>
      <c r="BJ13" s="76">
        <v>0</v>
      </c>
      <c r="BK13" s="76">
        <v>0</v>
      </c>
      <c r="BL13" s="76">
        <v>0</v>
      </c>
      <c r="BM13" s="76">
        <v>1028</v>
      </c>
      <c r="BN13" s="76">
        <v>951</v>
      </c>
      <c r="BO13" s="76">
        <v>0</v>
      </c>
      <c r="BP13" s="76">
        <v>0</v>
      </c>
      <c r="BQ13" s="76">
        <v>273</v>
      </c>
      <c r="BR13" s="76">
        <v>220</v>
      </c>
      <c r="BS13" s="76">
        <v>398</v>
      </c>
      <c r="BT13" s="76">
        <v>510</v>
      </c>
      <c r="BU13" s="76">
        <v>0</v>
      </c>
      <c r="BV13" s="76">
        <v>0</v>
      </c>
      <c r="BW13" s="76">
        <v>0</v>
      </c>
      <c r="BX13" s="82">
        <v>0</v>
      </c>
      <c r="BY13" s="82">
        <v>0</v>
      </c>
      <c r="BZ13" s="82">
        <v>0</v>
      </c>
      <c r="CA13" s="76">
        <v>628</v>
      </c>
      <c r="CB13" s="76">
        <v>718</v>
      </c>
      <c r="CC13" s="76">
        <v>0</v>
      </c>
      <c r="CD13" s="76">
        <v>0</v>
      </c>
      <c r="CE13" s="76">
        <v>0</v>
      </c>
      <c r="CF13" s="76">
        <v>0</v>
      </c>
      <c r="CG13" s="76">
        <v>0</v>
      </c>
      <c r="CH13" s="81">
        <v>1</v>
      </c>
      <c r="CI13" s="82">
        <v>0</v>
      </c>
      <c r="CJ13" s="82">
        <v>0</v>
      </c>
      <c r="CK13" s="77"/>
    </row>
    <row r="14" spans="2:89" x14ac:dyDescent="0.25">
      <c r="B14" s="83" t="s">
        <v>148</v>
      </c>
      <c r="C14" s="79" t="s">
        <v>149</v>
      </c>
      <c r="D14" s="76">
        <f>D15+D18+D19+D20+D21+D22</f>
        <v>0</v>
      </c>
      <c r="E14" s="76">
        <f>E15+E18+E19+E20+E21+E22</f>
        <v>0</v>
      </c>
      <c r="F14" s="76" t="e">
        <f t="shared" si="0"/>
        <v>#DIV/0!</v>
      </c>
      <c r="G14" s="76">
        <f>G15+G18+G19+G20+G21+G22</f>
        <v>1</v>
      </c>
      <c r="H14" s="76">
        <f>H15+H18+H19+H20+H21+H22</f>
        <v>0</v>
      </c>
      <c r="I14" s="76">
        <f t="shared" si="1"/>
        <v>0</v>
      </c>
      <c r="J14" s="76">
        <f>J15+J18+J19+J20+J21+J22</f>
        <v>0</v>
      </c>
      <c r="K14" s="76">
        <f>K15+K18+K19+K20+K21+K22</f>
        <v>0</v>
      </c>
      <c r="L14" s="76" t="e">
        <f t="shared" si="2"/>
        <v>#DIV/0!</v>
      </c>
      <c r="M14" s="76">
        <f>M15+M18+M19+M20+M21+M22</f>
        <v>56</v>
      </c>
      <c r="N14" s="76">
        <f>N15+N18+N19+N20+N21+N22</f>
        <v>14</v>
      </c>
      <c r="O14" s="76">
        <f t="shared" si="3"/>
        <v>25</v>
      </c>
      <c r="P14" s="76">
        <f>P15+P18+P19+P20+P21+P22</f>
        <v>0</v>
      </c>
      <c r="Q14" s="76">
        <f>Q15+Q18+Q19+Q20+Q21+Q22</f>
        <v>0</v>
      </c>
      <c r="R14" s="76" t="e">
        <f t="shared" si="4"/>
        <v>#DIV/0!</v>
      </c>
      <c r="S14" s="76">
        <v>0</v>
      </c>
      <c r="T14" s="76">
        <v>0</v>
      </c>
      <c r="U14" s="76">
        <v>0</v>
      </c>
      <c r="V14" s="76">
        <v>0</v>
      </c>
      <c r="W14" s="76">
        <v>0</v>
      </c>
      <c r="X14" s="76">
        <v>0</v>
      </c>
      <c r="Y14" s="76">
        <v>3</v>
      </c>
      <c r="Z14" s="81">
        <v>2</v>
      </c>
      <c r="AA14" s="76">
        <v>0</v>
      </c>
      <c r="AB14" s="76">
        <v>0</v>
      </c>
      <c r="AC14" s="76">
        <f t="shared" ref="AC14:AI14" si="13">AC15+AC16+AC17+AC18+AC19+AC20+AC21</f>
        <v>0</v>
      </c>
      <c r="AD14" s="84">
        <f t="shared" si="13"/>
        <v>0</v>
      </c>
      <c r="AE14" s="76">
        <f t="shared" si="13"/>
        <v>2</v>
      </c>
      <c r="AF14" s="84">
        <f t="shared" si="13"/>
        <v>0</v>
      </c>
      <c r="AG14" s="76">
        <f t="shared" si="13"/>
        <v>0</v>
      </c>
      <c r="AH14" s="76">
        <f t="shared" si="13"/>
        <v>0</v>
      </c>
      <c r="AI14" s="76">
        <f t="shared" si="13"/>
        <v>4</v>
      </c>
      <c r="AJ14" s="84">
        <v>2</v>
      </c>
      <c r="AK14" s="76"/>
      <c r="AL14" s="76"/>
      <c r="AM14" s="76">
        <v>0</v>
      </c>
      <c r="AN14" s="76">
        <v>0</v>
      </c>
      <c r="AO14" s="76">
        <v>0</v>
      </c>
      <c r="AP14" s="76">
        <v>0</v>
      </c>
      <c r="AQ14" s="76">
        <v>0</v>
      </c>
      <c r="AR14" s="76">
        <v>0</v>
      </c>
      <c r="AS14" s="76">
        <v>30</v>
      </c>
      <c r="AT14" s="82">
        <v>2</v>
      </c>
      <c r="AU14" s="76">
        <v>0</v>
      </c>
      <c r="AV14" s="82">
        <v>0</v>
      </c>
      <c r="AW14" s="76">
        <v>0</v>
      </c>
      <c r="AX14" s="76">
        <v>0</v>
      </c>
      <c r="AY14" s="76">
        <v>0</v>
      </c>
      <c r="AZ14" s="76">
        <v>0</v>
      </c>
      <c r="BA14" s="76">
        <v>0</v>
      </c>
      <c r="BB14" s="76">
        <v>0</v>
      </c>
      <c r="BC14" s="76">
        <v>1</v>
      </c>
      <c r="BD14" s="81">
        <v>0</v>
      </c>
      <c r="BE14" s="81">
        <v>0</v>
      </c>
      <c r="BF14" s="81">
        <v>0</v>
      </c>
      <c r="BG14" s="82">
        <v>0</v>
      </c>
      <c r="BH14" s="82">
        <v>0</v>
      </c>
      <c r="BI14" s="76">
        <v>0</v>
      </c>
      <c r="BJ14" s="76">
        <v>0</v>
      </c>
      <c r="BK14" s="76">
        <v>0</v>
      </c>
      <c r="BL14" s="76">
        <v>0</v>
      </c>
      <c r="BM14" s="76">
        <v>4</v>
      </c>
      <c r="BN14" s="76">
        <v>7</v>
      </c>
      <c r="BO14" s="76">
        <v>0</v>
      </c>
      <c r="BP14" s="76">
        <v>0</v>
      </c>
      <c r="BQ14" s="76">
        <f>SUM(BQ15:BQ22)</f>
        <v>0</v>
      </c>
      <c r="BR14" s="76">
        <f>SUM(BR15:BR22)</f>
        <v>0</v>
      </c>
      <c r="BS14" s="76">
        <f>SUM(BS15:BS22)</f>
        <v>0</v>
      </c>
      <c r="BT14" s="76">
        <v>0</v>
      </c>
      <c r="BU14" s="76">
        <v>0</v>
      </c>
      <c r="BV14" s="76">
        <v>0</v>
      </c>
      <c r="BW14" s="76">
        <f>BW15+BW18+BW19+BW20</f>
        <v>16</v>
      </c>
      <c r="BX14" s="76">
        <f>BX15+BX18+BX19+BX20</f>
        <v>1</v>
      </c>
      <c r="BY14" s="82">
        <v>0</v>
      </c>
      <c r="BZ14" s="82">
        <v>0</v>
      </c>
      <c r="CA14" s="76">
        <v>0</v>
      </c>
      <c r="CB14" s="76">
        <v>0</v>
      </c>
      <c r="CC14" s="76">
        <v>0</v>
      </c>
      <c r="CD14" s="76">
        <v>0</v>
      </c>
      <c r="CE14" s="76">
        <v>0</v>
      </c>
      <c r="CF14" s="76">
        <v>0</v>
      </c>
      <c r="CG14" s="76">
        <v>0</v>
      </c>
      <c r="CH14" s="76">
        <v>0</v>
      </c>
      <c r="CI14" s="76">
        <v>0</v>
      </c>
      <c r="CJ14" s="76">
        <v>0</v>
      </c>
      <c r="CK14" s="77"/>
    </row>
    <row r="15" spans="2:89" s="85" customFormat="1" ht="30" x14ac:dyDescent="0.25">
      <c r="B15" s="86" t="s">
        <v>83</v>
      </c>
      <c r="C15" s="87" t="s">
        <v>139</v>
      </c>
      <c r="D15" s="88">
        <f>D16+D17</f>
        <v>0</v>
      </c>
      <c r="E15" s="88">
        <f>E16+E17</f>
        <v>0</v>
      </c>
      <c r="F15" s="88" t="e">
        <f t="shared" si="0"/>
        <v>#DIV/0!</v>
      </c>
      <c r="G15" s="88">
        <f>G16+G17</f>
        <v>1</v>
      </c>
      <c r="H15" s="88">
        <f>H16+H17</f>
        <v>0</v>
      </c>
      <c r="I15" s="88">
        <f t="shared" si="1"/>
        <v>0</v>
      </c>
      <c r="J15" s="88">
        <f>J16+J17</f>
        <v>0</v>
      </c>
      <c r="K15" s="88">
        <f>K16+K17</f>
        <v>0</v>
      </c>
      <c r="L15" s="88" t="e">
        <f t="shared" si="2"/>
        <v>#DIV/0!</v>
      </c>
      <c r="M15" s="88">
        <f>M16+M17</f>
        <v>46</v>
      </c>
      <c r="N15" s="88">
        <f>N16+N17</f>
        <v>10</v>
      </c>
      <c r="O15" s="88">
        <f t="shared" si="3"/>
        <v>21.739130434782609</v>
      </c>
      <c r="P15" s="88">
        <f>P16+P17</f>
        <v>0</v>
      </c>
      <c r="Q15" s="88">
        <f>Q16+Q17</f>
        <v>0</v>
      </c>
      <c r="R15" s="88" t="e">
        <f t="shared" si="4"/>
        <v>#DIV/0!</v>
      </c>
      <c r="S15" s="88">
        <v>0</v>
      </c>
      <c r="T15" s="88">
        <v>0</v>
      </c>
      <c r="U15" s="88">
        <v>0</v>
      </c>
      <c r="V15" s="88">
        <v>0</v>
      </c>
      <c r="W15" s="88">
        <v>0</v>
      </c>
      <c r="X15" s="88">
        <v>0</v>
      </c>
      <c r="Y15" s="88">
        <v>1</v>
      </c>
      <c r="Z15" s="89">
        <v>0</v>
      </c>
      <c r="AA15" s="88">
        <v>0</v>
      </c>
      <c r="AB15" s="88">
        <v>0</v>
      </c>
      <c r="AC15" s="88"/>
      <c r="AD15" s="88"/>
      <c r="AE15" s="88">
        <v>1</v>
      </c>
      <c r="AF15" s="88"/>
      <c r="AG15" s="88"/>
      <c r="AH15" s="88"/>
      <c r="AI15" s="88">
        <v>2</v>
      </c>
      <c r="AJ15" s="88">
        <v>1</v>
      </c>
      <c r="AK15" s="88"/>
      <c r="AL15" s="88"/>
      <c r="AM15" s="88">
        <v>0</v>
      </c>
      <c r="AN15" s="88">
        <v>0</v>
      </c>
      <c r="AO15" s="88">
        <v>0</v>
      </c>
      <c r="AP15" s="88">
        <v>0</v>
      </c>
      <c r="AQ15" s="88">
        <v>0</v>
      </c>
      <c r="AR15" s="88">
        <v>0</v>
      </c>
      <c r="AS15" s="88">
        <v>23</v>
      </c>
      <c r="AT15" s="90">
        <v>1</v>
      </c>
      <c r="AU15" s="88">
        <v>0</v>
      </c>
      <c r="AV15" s="90">
        <v>0</v>
      </c>
      <c r="AW15" s="88">
        <v>0</v>
      </c>
      <c r="AX15" s="88">
        <v>0</v>
      </c>
      <c r="AY15" s="88">
        <v>0</v>
      </c>
      <c r="AZ15" s="88">
        <v>0</v>
      </c>
      <c r="BA15" s="88">
        <v>0</v>
      </c>
      <c r="BB15" s="88">
        <v>0</v>
      </c>
      <c r="BC15" s="88">
        <v>1</v>
      </c>
      <c r="BD15" s="89">
        <v>0</v>
      </c>
      <c r="BE15" s="89">
        <v>0</v>
      </c>
      <c r="BF15" s="89">
        <v>0</v>
      </c>
      <c r="BG15" s="90">
        <v>0</v>
      </c>
      <c r="BH15" s="90">
        <v>0</v>
      </c>
      <c r="BI15" s="88">
        <v>0</v>
      </c>
      <c r="BJ15" s="88">
        <v>0</v>
      </c>
      <c r="BK15" s="88">
        <v>0</v>
      </c>
      <c r="BL15" s="88">
        <v>0</v>
      </c>
      <c r="BM15" s="88">
        <v>3</v>
      </c>
      <c r="BN15" s="88">
        <v>6</v>
      </c>
      <c r="BO15" s="88">
        <v>0</v>
      </c>
      <c r="BP15" s="88">
        <v>0</v>
      </c>
      <c r="BQ15" s="88">
        <v>0</v>
      </c>
      <c r="BR15" s="88">
        <v>0</v>
      </c>
      <c r="BS15" s="88">
        <v>0</v>
      </c>
      <c r="BT15" s="88">
        <v>0</v>
      </c>
      <c r="BU15" s="88">
        <v>0</v>
      </c>
      <c r="BV15" s="88">
        <v>0</v>
      </c>
      <c r="BW15" s="88">
        <v>16</v>
      </c>
      <c r="BX15" s="90">
        <v>1</v>
      </c>
      <c r="BY15" s="90">
        <v>0</v>
      </c>
      <c r="BZ15" s="90">
        <v>0</v>
      </c>
      <c r="CA15" s="88">
        <v>0</v>
      </c>
      <c r="CB15" s="88">
        <v>0</v>
      </c>
      <c r="CC15" s="88">
        <v>0</v>
      </c>
      <c r="CD15" s="88">
        <v>0</v>
      </c>
      <c r="CE15" s="88">
        <v>0</v>
      </c>
      <c r="CF15" s="88">
        <v>0</v>
      </c>
      <c r="CG15" s="88">
        <v>0</v>
      </c>
      <c r="CH15" s="88">
        <v>0</v>
      </c>
      <c r="CI15" s="88">
        <v>0</v>
      </c>
      <c r="CJ15" s="88">
        <v>0</v>
      </c>
      <c r="CK15" s="91"/>
    </row>
    <row r="16" spans="2:89" ht="30" x14ac:dyDescent="0.25">
      <c r="B16" s="83" t="s">
        <v>150</v>
      </c>
      <c r="C16" s="92" t="s">
        <v>151</v>
      </c>
      <c r="D16" s="76">
        <f t="shared" ref="D16:E22" si="14">S16+AC16+AM16+AW16+BG16+BQ16+CA16</f>
        <v>0</v>
      </c>
      <c r="E16" s="76">
        <f t="shared" si="14"/>
        <v>0</v>
      </c>
      <c r="F16" s="76" t="e">
        <f t="shared" si="0"/>
        <v>#DIV/0!</v>
      </c>
      <c r="G16" s="76">
        <f t="shared" ref="G16:G22" si="15">U16+AE16+AO16+AY16+BI16+BS16+CC16</f>
        <v>1</v>
      </c>
      <c r="H16" s="76">
        <f t="shared" ref="H16:H22" si="16">X16+AF16+AP16+AZ16+BJ16+BT16+CD16</f>
        <v>0</v>
      </c>
      <c r="I16" s="76">
        <f t="shared" si="1"/>
        <v>0</v>
      </c>
      <c r="J16" s="76">
        <f t="shared" ref="J16:K22" si="17">W16+AG16+AQ16+BA16+BK16+BU16+CE16</f>
        <v>0</v>
      </c>
      <c r="K16" s="76">
        <f t="shared" si="17"/>
        <v>0</v>
      </c>
      <c r="L16" s="76" t="e">
        <f t="shared" si="2"/>
        <v>#DIV/0!</v>
      </c>
      <c r="M16" s="76">
        <f t="shared" ref="M16:N22" si="18">Y16+AI16+AS16+BC16+BM16+BW16+CG16</f>
        <v>3</v>
      </c>
      <c r="N16" s="81">
        <f t="shared" si="18"/>
        <v>1</v>
      </c>
      <c r="O16" s="76">
        <f t="shared" si="3"/>
        <v>33.333333333333329</v>
      </c>
      <c r="P16" s="76">
        <f t="shared" ref="P16:Q20" si="19">AA16+AK16+AU16+BE16+BO16+BY16+CI16</f>
        <v>0</v>
      </c>
      <c r="Q16" s="76">
        <f t="shared" si="19"/>
        <v>0</v>
      </c>
      <c r="R16" s="76" t="e">
        <f t="shared" si="4"/>
        <v>#DIV/0!</v>
      </c>
      <c r="S16" s="93">
        <v>0</v>
      </c>
      <c r="T16" s="76">
        <v>0</v>
      </c>
      <c r="U16" s="76">
        <v>0</v>
      </c>
      <c r="V16" s="76">
        <v>0</v>
      </c>
      <c r="W16" s="76">
        <v>0</v>
      </c>
      <c r="X16" s="76">
        <v>0</v>
      </c>
      <c r="Y16" s="93">
        <v>0</v>
      </c>
      <c r="Z16" s="81">
        <v>0</v>
      </c>
      <c r="AA16" s="76">
        <v>0</v>
      </c>
      <c r="AB16" s="76">
        <v>0</v>
      </c>
      <c r="AC16" s="76"/>
      <c r="AD16" s="76"/>
      <c r="AE16" s="76">
        <v>1</v>
      </c>
      <c r="AF16" s="76"/>
      <c r="AG16" s="76"/>
      <c r="AH16" s="76"/>
      <c r="AI16" s="76">
        <v>2</v>
      </c>
      <c r="AJ16" s="76">
        <v>1</v>
      </c>
      <c r="AK16" s="76"/>
      <c r="AL16" s="76"/>
      <c r="AM16" s="76">
        <v>0</v>
      </c>
      <c r="AN16" s="76">
        <v>0</v>
      </c>
      <c r="AO16" s="76">
        <v>0</v>
      </c>
      <c r="AP16" s="76">
        <v>0</v>
      </c>
      <c r="AQ16" s="76">
        <v>0</v>
      </c>
      <c r="AR16" s="76">
        <v>0</v>
      </c>
      <c r="AS16" s="76">
        <v>0</v>
      </c>
      <c r="AT16" s="82">
        <v>0</v>
      </c>
      <c r="AU16" s="76">
        <v>0</v>
      </c>
      <c r="AV16" s="82">
        <v>0</v>
      </c>
      <c r="AW16" s="93">
        <v>0</v>
      </c>
      <c r="AX16" s="93">
        <v>0</v>
      </c>
      <c r="AY16" s="93">
        <v>0</v>
      </c>
      <c r="AZ16" s="93">
        <v>0</v>
      </c>
      <c r="BA16" s="93">
        <v>0</v>
      </c>
      <c r="BB16" s="93">
        <v>0</v>
      </c>
      <c r="BC16" s="93">
        <v>1</v>
      </c>
      <c r="BD16" s="81">
        <v>0</v>
      </c>
      <c r="BE16" s="81">
        <v>0</v>
      </c>
      <c r="BF16" s="81">
        <v>0</v>
      </c>
      <c r="BG16" s="82">
        <v>0</v>
      </c>
      <c r="BH16" s="82">
        <v>0</v>
      </c>
      <c r="BI16" s="76">
        <v>0</v>
      </c>
      <c r="BJ16" s="76">
        <v>0</v>
      </c>
      <c r="BK16" s="76">
        <v>0</v>
      </c>
      <c r="BL16" s="76">
        <v>0</v>
      </c>
      <c r="BM16" s="76">
        <v>0</v>
      </c>
      <c r="BN16" s="76">
        <v>0</v>
      </c>
      <c r="BO16" s="76">
        <v>0</v>
      </c>
      <c r="BP16" s="76">
        <v>0</v>
      </c>
      <c r="BQ16" s="76">
        <v>0</v>
      </c>
      <c r="BR16" s="76">
        <v>0</v>
      </c>
      <c r="BS16" s="76">
        <v>0</v>
      </c>
      <c r="BT16" s="76">
        <v>0</v>
      </c>
      <c r="BU16" s="76">
        <v>0</v>
      </c>
      <c r="BV16" s="76">
        <v>0</v>
      </c>
      <c r="BW16" s="76">
        <v>0</v>
      </c>
      <c r="BX16" s="82">
        <v>0</v>
      </c>
      <c r="BY16" s="82">
        <v>0</v>
      </c>
      <c r="BZ16" s="82">
        <v>0</v>
      </c>
      <c r="CA16" s="76">
        <v>0</v>
      </c>
      <c r="CB16" s="76">
        <v>0</v>
      </c>
      <c r="CC16" s="76">
        <v>0</v>
      </c>
      <c r="CD16" s="76">
        <v>0</v>
      </c>
      <c r="CE16" s="76">
        <v>0</v>
      </c>
      <c r="CF16" s="76">
        <v>0</v>
      </c>
      <c r="CG16" s="76">
        <v>0</v>
      </c>
      <c r="CH16" s="76">
        <v>0</v>
      </c>
      <c r="CI16" s="76">
        <v>0</v>
      </c>
      <c r="CJ16" s="76">
        <v>0</v>
      </c>
      <c r="CK16" s="77"/>
    </row>
    <row r="17" spans="2:89" s="94" customFormat="1" x14ac:dyDescent="0.25">
      <c r="B17" s="95" t="s">
        <v>152</v>
      </c>
      <c r="C17" s="96" t="s">
        <v>153</v>
      </c>
      <c r="D17" s="84">
        <f t="shared" si="14"/>
        <v>0</v>
      </c>
      <c r="E17" s="84">
        <f t="shared" si="14"/>
        <v>0</v>
      </c>
      <c r="F17" s="84" t="e">
        <f t="shared" si="0"/>
        <v>#DIV/0!</v>
      </c>
      <c r="G17" s="84">
        <f t="shared" si="15"/>
        <v>0</v>
      </c>
      <c r="H17" s="84">
        <f t="shared" si="16"/>
        <v>0</v>
      </c>
      <c r="I17" s="84" t="e">
        <f t="shared" si="1"/>
        <v>#DIV/0!</v>
      </c>
      <c r="J17" s="84">
        <f t="shared" si="17"/>
        <v>0</v>
      </c>
      <c r="K17" s="84">
        <f t="shared" si="17"/>
        <v>0</v>
      </c>
      <c r="L17" s="84" t="e">
        <f t="shared" si="2"/>
        <v>#DIV/0!</v>
      </c>
      <c r="M17" s="84">
        <f t="shared" si="18"/>
        <v>43</v>
      </c>
      <c r="N17" s="97">
        <f t="shared" si="18"/>
        <v>9</v>
      </c>
      <c r="O17" s="84">
        <f t="shared" si="3"/>
        <v>20.930232558139537</v>
      </c>
      <c r="P17" s="84">
        <f t="shared" si="19"/>
        <v>0</v>
      </c>
      <c r="Q17" s="84">
        <f t="shared" si="19"/>
        <v>0</v>
      </c>
      <c r="R17" s="84" t="e">
        <f t="shared" si="4"/>
        <v>#DIV/0!</v>
      </c>
      <c r="S17" s="97">
        <v>0</v>
      </c>
      <c r="T17" s="84">
        <v>0</v>
      </c>
      <c r="U17" s="84">
        <v>0</v>
      </c>
      <c r="V17" s="84">
        <v>0</v>
      </c>
      <c r="W17" s="84">
        <v>0</v>
      </c>
      <c r="X17" s="84">
        <v>0</v>
      </c>
      <c r="Y17" s="97">
        <v>1</v>
      </c>
      <c r="Z17" s="97">
        <v>0</v>
      </c>
      <c r="AA17" s="84">
        <v>0</v>
      </c>
      <c r="AB17" s="84">
        <v>0</v>
      </c>
      <c r="AC17" s="84"/>
      <c r="AD17" s="84"/>
      <c r="AE17" s="84"/>
      <c r="AF17" s="84"/>
      <c r="AG17" s="84"/>
      <c r="AH17" s="84"/>
      <c r="AI17" s="84">
        <v>0</v>
      </c>
      <c r="AJ17" s="84">
        <v>1</v>
      </c>
      <c r="AK17" s="84"/>
      <c r="AL17" s="84"/>
      <c r="AM17" s="98">
        <v>0</v>
      </c>
      <c r="AN17" s="98">
        <v>0</v>
      </c>
      <c r="AO17" s="84">
        <v>0</v>
      </c>
      <c r="AP17" s="84">
        <v>0</v>
      </c>
      <c r="AQ17" s="84">
        <v>0</v>
      </c>
      <c r="AR17" s="84">
        <v>0</v>
      </c>
      <c r="AS17" s="98">
        <v>23</v>
      </c>
      <c r="AT17" s="98">
        <v>1</v>
      </c>
      <c r="AU17" s="84">
        <v>0</v>
      </c>
      <c r="AV17" s="98">
        <v>0</v>
      </c>
      <c r="AW17" s="97">
        <v>0</v>
      </c>
      <c r="AX17" s="97">
        <v>0</v>
      </c>
      <c r="AY17" s="97">
        <v>0</v>
      </c>
      <c r="AZ17" s="97">
        <v>0</v>
      </c>
      <c r="BA17" s="97">
        <v>0</v>
      </c>
      <c r="BB17" s="97">
        <v>0</v>
      </c>
      <c r="BC17" s="97"/>
      <c r="BD17" s="97"/>
      <c r="BE17" s="97"/>
      <c r="BF17" s="97"/>
      <c r="BG17" s="98">
        <v>0</v>
      </c>
      <c r="BH17" s="98">
        <v>0</v>
      </c>
      <c r="BI17" s="84">
        <v>0</v>
      </c>
      <c r="BJ17" s="84">
        <v>0</v>
      </c>
      <c r="BK17" s="84">
        <v>0</v>
      </c>
      <c r="BL17" s="84">
        <v>0</v>
      </c>
      <c r="BM17" s="98">
        <v>3</v>
      </c>
      <c r="BN17" s="98">
        <v>6</v>
      </c>
      <c r="BO17" s="84">
        <v>0</v>
      </c>
      <c r="BP17" s="84">
        <v>0</v>
      </c>
      <c r="BQ17" s="98">
        <v>0</v>
      </c>
      <c r="BR17" s="98">
        <v>0</v>
      </c>
      <c r="BS17" s="98">
        <v>0</v>
      </c>
      <c r="BT17" s="98">
        <v>0</v>
      </c>
      <c r="BU17" s="98">
        <v>0</v>
      </c>
      <c r="BV17" s="84">
        <v>0</v>
      </c>
      <c r="BW17" s="98">
        <v>16</v>
      </c>
      <c r="BX17" s="98">
        <v>1</v>
      </c>
      <c r="BY17" s="98">
        <v>0</v>
      </c>
      <c r="BZ17" s="98">
        <v>0</v>
      </c>
      <c r="CA17" s="84">
        <v>0</v>
      </c>
      <c r="CB17" s="84">
        <v>0</v>
      </c>
      <c r="CC17" s="84">
        <v>0</v>
      </c>
      <c r="CD17" s="84">
        <v>0</v>
      </c>
      <c r="CE17" s="84">
        <v>0</v>
      </c>
      <c r="CF17" s="84">
        <v>0</v>
      </c>
      <c r="CG17" s="84">
        <v>0</v>
      </c>
      <c r="CH17" s="84">
        <v>0</v>
      </c>
      <c r="CI17" s="84">
        <v>0</v>
      </c>
      <c r="CJ17" s="84">
        <v>0</v>
      </c>
      <c r="CK17" s="99"/>
    </row>
    <row r="18" spans="2:89" ht="45" x14ac:dyDescent="0.25">
      <c r="B18" s="100" t="s">
        <v>84</v>
      </c>
      <c r="C18" s="92" t="s">
        <v>140</v>
      </c>
      <c r="D18" s="76">
        <f t="shared" si="14"/>
        <v>0</v>
      </c>
      <c r="E18" s="76">
        <f t="shared" si="14"/>
        <v>0</v>
      </c>
      <c r="F18" s="76" t="e">
        <f t="shared" si="0"/>
        <v>#DIV/0!</v>
      </c>
      <c r="G18" s="76">
        <f t="shared" si="15"/>
        <v>0</v>
      </c>
      <c r="H18" s="76">
        <f t="shared" si="16"/>
        <v>0</v>
      </c>
      <c r="I18" s="76" t="e">
        <f t="shared" si="1"/>
        <v>#DIV/0!</v>
      </c>
      <c r="J18" s="76">
        <f t="shared" si="17"/>
        <v>0</v>
      </c>
      <c r="K18" s="76">
        <f t="shared" si="17"/>
        <v>0</v>
      </c>
      <c r="L18" s="76" t="e">
        <f t="shared" si="2"/>
        <v>#DIV/0!</v>
      </c>
      <c r="M18" s="76">
        <f t="shared" si="18"/>
        <v>0</v>
      </c>
      <c r="N18" s="81">
        <f t="shared" si="18"/>
        <v>1</v>
      </c>
      <c r="O18" s="76" t="e">
        <f t="shared" si="3"/>
        <v>#DIV/0!</v>
      </c>
      <c r="P18" s="76">
        <f t="shared" si="19"/>
        <v>0</v>
      </c>
      <c r="Q18" s="76">
        <f t="shared" si="19"/>
        <v>0</v>
      </c>
      <c r="R18" s="76" t="e">
        <f t="shared" si="4"/>
        <v>#DIV/0!</v>
      </c>
      <c r="S18" s="81">
        <v>0</v>
      </c>
      <c r="T18" s="76">
        <v>0</v>
      </c>
      <c r="U18" s="76">
        <v>0</v>
      </c>
      <c r="V18" s="76">
        <v>0</v>
      </c>
      <c r="W18" s="76">
        <v>0</v>
      </c>
      <c r="X18" s="76">
        <v>0</v>
      </c>
      <c r="Y18" s="81">
        <v>0</v>
      </c>
      <c r="Z18" s="81">
        <v>1</v>
      </c>
      <c r="AA18" s="76">
        <v>0</v>
      </c>
      <c r="AB18" s="76">
        <v>0</v>
      </c>
      <c r="AC18" s="76"/>
      <c r="AD18" s="76"/>
      <c r="AE18" s="76"/>
      <c r="AF18" s="76"/>
      <c r="AG18" s="76"/>
      <c r="AH18" s="76"/>
      <c r="AI18" s="76">
        <v>0</v>
      </c>
      <c r="AJ18" s="76"/>
      <c r="AK18" s="76"/>
      <c r="AL18" s="76"/>
      <c r="AM18" s="82">
        <v>0</v>
      </c>
      <c r="AN18" s="82">
        <v>0</v>
      </c>
      <c r="AO18" s="76">
        <v>0</v>
      </c>
      <c r="AP18" s="76">
        <v>0</v>
      </c>
      <c r="AQ18" s="76">
        <v>0</v>
      </c>
      <c r="AR18" s="76">
        <v>0</v>
      </c>
      <c r="AS18" s="82">
        <v>0</v>
      </c>
      <c r="AT18" s="82">
        <v>0</v>
      </c>
      <c r="AU18" s="76">
        <v>0</v>
      </c>
      <c r="AV18" s="82">
        <v>0</v>
      </c>
      <c r="AW18" s="81">
        <v>0</v>
      </c>
      <c r="AX18" s="81">
        <v>0</v>
      </c>
      <c r="AY18" s="81">
        <v>0</v>
      </c>
      <c r="AZ18" s="81">
        <v>0</v>
      </c>
      <c r="BA18" s="81">
        <v>0</v>
      </c>
      <c r="BB18" s="81">
        <v>0</v>
      </c>
      <c r="BC18" s="81">
        <v>0</v>
      </c>
      <c r="BD18" s="81">
        <v>0</v>
      </c>
      <c r="BE18" s="81">
        <v>0</v>
      </c>
      <c r="BF18" s="81">
        <v>0</v>
      </c>
      <c r="BG18" s="76">
        <v>0</v>
      </c>
      <c r="BH18" s="76">
        <v>0</v>
      </c>
      <c r="BI18" s="76">
        <v>0</v>
      </c>
      <c r="BJ18" s="76">
        <v>0</v>
      </c>
      <c r="BK18" s="76">
        <v>0</v>
      </c>
      <c r="BL18" s="76">
        <v>0</v>
      </c>
      <c r="BM18" s="76">
        <v>0</v>
      </c>
      <c r="BN18" s="76">
        <v>0</v>
      </c>
      <c r="BO18" s="76">
        <v>0</v>
      </c>
      <c r="BP18" s="76">
        <v>0</v>
      </c>
      <c r="BQ18" s="82">
        <v>0</v>
      </c>
      <c r="BR18" s="82">
        <v>0</v>
      </c>
      <c r="BS18" s="82">
        <v>0</v>
      </c>
      <c r="BT18" s="82">
        <v>0</v>
      </c>
      <c r="BU18" s="82">
        <v>0</v>
      </c>
      <c r="BV18" s="76">
        <v>0</v>
      </c>
      <c r="BW18" s="82">
        <v>0</v>
      </c>
      <c r="BX18" s="82">
        <v>0</v>
      </c>
      <c r="BY18" s="82">
        <v>0</v>
      </c>
      <c r="BZ18" s="82">
        <v>0</v>
      </c>
      <c r="CA18" s="76">
        <v>0</v>
      </c>
      <c r="CB18" s="76">
        <v>0</v>
      </c>
      <c r="CC18" s="76">
        <v>0</v>
      </c>
      <c r="CD18" s="76">
        <v>0</v>
      </c>
      <c r="CE18" s="76">
        <v>0</v>
      </c>
      <c r="CF18" s="76">
        <v>0</v>
      </c>
      <c r="CG18" s="76">
        <v>0</v>
      </c>
      <c r="CH18" s="76">
        <v>0</v>
      </c>
      <c r="CI18" s="76">
        <v>0</v>
      </c>
      <c r="CJ18" s="76">
        <v>0</v>
      </c>
      <c r="CK18" s="77"/>
    </row>
    <row r="19" spans="2:89" ht="30" x14ac:dyDescent="0.25">
      <c r="B19" s="100" t="s">
        <v>85</v>
      </c>
      <c r="C19" s="92" t="s">
        <v>141</v>
      </c>
      <c r="D19" s="76">
        <f t="shared" si="14"/>
        <v>0</v>
      </c>
      <c r="E19" s="76">
        <f t="shared" si="14"/>
        <v>0</v>
      </c>
      <c r="F19" s="76" t="e">
        <f t="shared" si="0"/>
        <v>#DIV/0!</v>
      </c>
      <c r="G19" s="76">
        <f t="shared" si="15"/>
        <v>0</v>
      </c>
      <c r="H19" s="76">
        <f t="shared" si="16"/>
        <v>0</v>
      </c>
      <c r="I19" s="76" t="e">
        <f t="shared" si="1"/>
        <v>#DIV/0!</v>
      </c>
      <c r="J19" s="76">
        <f t="shared" si="17"/>
        <v>0</v>
      </c>
      <c r="K19" s="76">
        <f t="shared" si="17"/>
        <v>0</v>
      </c>
      <c r="L19" s="76" t="e">
        <f t="shared" si="2"/>
        <v>#DIV/0!</v>
      </c>
      <c r="M19" s="76">
        <f t="shared" si="18"/>
        <v>2</v>
      </c>
      <c r="N19" s="81">
        <f t="shared" si="18"/>
        <v>0</v>
      </c>
      <c r="O19" s="76">
        <f t="shared" si="3"/>
        <v>0</v>
      </c>
      <c r="P19" s="76">
        <f t="shared" si="19"/>
        <v>0</v>
      </c>
      <c r="Q19" s="76">
        <f t="shared" si="19"/>
        <v>0</v>
      </c>
      <c r="R19" s="76" t="e">
        <f t="shared" si="4"/>
        <v>#DIV/0!</v>
      </c>
      <c r="S19" s="81">
        <v>0</v>
      </c>
      <c r="T19" s="76">
        <v>0</v>
      </c>
      <c r="U19" s="76">
        <v>0</v>
      </c>
      <c r="V19" s="76">
        <v>0</v>
      </c>
      <c r="W19" s="76">
        <v>0</v>
      </c>
      <c r="X19" s="76">
        <v>0</v>
      </c>
      <c r="Y19" s="81">
        <v>2</v>
      </c>
      <c r="Z19" s="81">
        <v>0</v>
      </c>
      <c r="AA19" s="76">
        <v>0</v>
      </c>
      <c r="AB19" s="76">
        <v>0</v>
      </c>
      <c r="AC19" s="76"/>
      <c r="AD19" s="76"/>
      <c r="AE19" s="76"/>
      <c r="AF19" s="76"/>
      <c r="AG19" s="76"/>
      <c r="AH19" s="76"/>
      <c r="AI19" s="76">
        <v>0</v>
      </c>
      <c r="AJ19" s="76"/>
      <c r="AK19" s="76"/>
      <c r="AL19" s="76"/>
      <c r="AM19" s="82">
        <v>0</v>
      </c>
      <c r="AN19" s="82">
        <v>0</v>
      </c>
      <c r="AO19" s="76">
        <v>0</v>
      </c>
      <c r="AP19" s="76">
        <v>0</v>
      </c>
      <c r="AQ19" s="76">
        <v>0</v>
      </c>
      <c r="AR19" s="76">
        <v>0</v>
      </c>
      <c r="AS19" s="82">
        <v>0</v>
      </c>
      <c r="AT19" s="82">
        <v>0</v>
      </c>
      <c r="AU19" s="76">
        <v>0</v>
      </c>
      <c r="AV19" s="82">
        <v>0</v>
      </c>
      <c r="AW19" s="81">
        <v>0</v>
      </c>
      <c r="AX19" s="81">
        <v>0</v>
      </c>
      <c r="AY19" s="81">
        <v>0</v>
      </c>
      <c r="AZ19" s="81">
        <v>0</v>
      </c>
      <c r="BA19" s="81">
        <v>0</v>
      </c>
      <c r="BB19" s="81">
        <v>0</v>
      </c>
      <c r="BC19" s="81">
        <v>0</v>
      </c>
      <c r="BD19" s="81">
        <v>0</v>
      </c>
      <c r="BE19" s="81">
        <v>0</v>
      </c>
      <c r="BF19" s="81">
        <v>0</v>
      </c>
      <c r="BG19" s="71">
        <v>0</v>
      </c>
      <c r="BH19" s="76">
        <v>0</v>
      </c>
      <c r="BI19" s="76">
        <v>0</v>
      </c>
      <c r="BJ19" s="76">
        <v>0</v>
      </c>
      <c r="BK19" s="76">
        <v>0</v>
      </c>
      <c r="BL19" s="76">
        <v>0</v>
      </c>
      <c r="BM19" s="76">
        <v>0</v>
      </c>
      <c r="BN19" s="76">
        <v>0</v>
      </c>
      <c r="BO19" s="76">
        <v>0</v>
      </c>
      <c r="BP19" s="76">
        <v>0</v>
      </c>
      <c r="BQ19" s="82">
        <v>0</v>
      </c>
      <c r="BR19" s="82">
        <v>0</v>
      </c>
      <c r="BS19" s="82">
        <v>0</v>
      </c>
      <c r="BT19" s="82">
        <v>0</v>
      </c>
      <c r="BU19" s="82">
        <v>0</v>
      </c>
      <c r="BV19" s="76">
        <v>0</v>
      </c>
      <c r="BW19" s="82">
        <v>0</v>
      </c>
      <c r="BX19" s="82">
        <v>0</v>
      </c>
      <c r="BY19" s="82">
        <v>0</v>
      </c>
      <c r="BZ19" s="82">
        <v>0</v>
      </c>
      <c r="CA19" s="76">
        <v>0</v>
      </c>
      <c r="CB19" s="76">
        <v>0</v>
      </c>
      <c r="CC19" s="76">
        <v>0</v>
      </c>
      <c r="CD19" s="76">
        <v>0</v>
      </c>
      <c r="CE19" s="76">
        <v>0</v>
      </c>
      <c r="CF19" s="76">
        <v>0</v>
      </c>
      <c r="CG19" s="76">
        <v>0</v>
      </c>
      <c r="CH19" s="76">
        <v>0</v>
      </c>
      <c r="CI19" s="76">
        <v>0</v>
      </c>
      <c r="CJ19" s="76">
        <v>0</v>
      </c>
      <c r="CK19" s="77"/>
    </row>
    <row r="20" spans="2:89" ht="30" x14ac:dyDescent="0.25">
      <c r="B20" s="100" t="s">
        <v>86</v>
      </c>
      <c r="C20" s="92" t="s">
        <v>143</v>
      </c>
      <c r="D20" s="76">
        <f t="shared" si="14"/>
        <v>0</v>
      </c>
      <c r="E20" s="76">
        <f t="shared" si="14"/>
        <v>0</v>
      </c>
      <c r="F20" s="76" t="e">
        <f t="shared" si="0"/>
        <v>#DIV/0!</v>
      </c>
      <c r="G20" s="76">
        <f t="shared" si="15"/>
        <v>0</v>
      </c>
      <c r="H20" s="76">
        <f t="shared" si="16"/>
        <v>0</v>
      </c>
      <c r="I20" s="76" t="e">
        <f t="shared" si="1"/>
        <v>#DIV/0!</v>
      </c>
      <c r="J20" s="76">
        <f t="shared" si="17"/>
        <v>0</v>
      </c>
      <c r="K20" s="76">
        <f t="shared" si="17"/>
        <v>0</v>
      </c>
      <c r="L20" s="76" t="e">
        <f t="shared" si="2"/>
        <v>#DIV/0!</v>
      </c>
      <c r="M20" s="76">
        <f t="shared" si="18"/>
        <v>0</v>
      </c>
      <c r="N20" s="81">
        <f t="shared" si="18"/>
        <v>0</v>
      </c>
      <c r="O20" s="76" t="e">
        <f t="shared" si="3"/>
        <v>#DIV/0!</v>
      </c>
      <c r="P20" s="76">
        <f t="shared" si="19"/>
        <v>0</v>
      </c>
      <c r="Q20" s="76">
        <f t="shared" si="19"/>
        <v>0</v>
      </c>
      <c r="R20" s="76" t="e">
        <f t="shared" si="4"/>
        <v>#DIV/0!</v>
      </c>
      <c r="S20" s="81">
        <v>0</v>
      </c>
      <c r="T20" s="76">
        <v>0</v>
      </c>
      <c r="U20" s="76">
        <v>0</v>
      </c>
      <c r="V20" s="76">
        <v>0</v>
      </c>
      <c r="W20" s="76">
        <v>0</v>
      </c>
      <c r="X20" s="76">
        <v>0</v>
      </c>
      <c r="Y20" s="81">
        <v>0</v>
      </c>
      <c r="Z20" s="81">
        <v>0</v>
      </c>
      <c r="AA20" s="76">
        <v>0</v>
      </c>
      <c r="AB20" s="76">
        <v>0</v>
      </c>
      <c r="AC20" s="76"/>
      <c r="AD20" s="76"/>
      <c r="AE20" s="76"/>
      <c r="AF20" s="76"/>
      <c r="AG20" s="76"/>
      <c r="AH20" s="76"/>
      <c r="AI20" s="76">
        <v>0</v>
      </c>
      <c r="AJ20" s="76"/>
      <c r="AK20" s="76"/>
      <c r="AL20" s="76"/>
      <c r="AM20" s="82">
        <v>0</v>
      </c>
      <c r="AN20" s="82">
        <v>0</v>
      </c>
      <c r="AO20" s="76">
        <v>0</v>
      </c>
      <c r="AP20" s="76">
        <v>0</v>
      </c>
      <c r="AQ20" s="76">
        <v>0</v>
      </c>
      <c r="AR20" s="76">
        <v>0</v>
      </c>
      <c r="AS20" s="82">
        <v>0</v>
      </c>
      <c r="AT20" s="82">
        <v>0</v>
      </c>
      <c r="AU20" s="76">
        <v>0</v>
      </c>
      <c r="AV20" s="82">
        <v>0</v>
      </c>
      <c r="AW20" s="81">
        <v>0</v>
      </c>
      <c r="AX20" s="81">
        <v>0</v>
      </c>
      <c r="AY20" s="81">
        <v>0</v>
      </c>
      <c r="AZ20" s="81">
        <v>0</v>
      </c>
      <c r="BA20" s="81">
        <v>0</v>
      </c>
      <c r="BB20" s="81">
        <v>0</v>
      </c>
      <c r="BC20" s="81">
        <v>0</v>
      </c>
      <c r="BD20" s="81">
        <v>0</v>
      </c>
      <c r="BE20" s="81">
        <v>0</v>
      </c>
      <c r="BF20" s="81">
        <v>0</v>
      </c>
      <c r="BG20" s="76">
        <v>0</v>
      </c>
      <c r="BH20" s="76">
        <v>0</v>
      </c>
      <c r="BI20" s="76">
        <v>0</v>
      </c>
      <c r="BJ20" s="76">
        <v>0</v>
      </c>
      <c r="BK20" s="76">
        <v>0</v>
      </c>
      <c r="BL20" s="76">
        <v>0</v>
      </c>
      <c r="BM20" s="76">
        <v>0</v>
      </c>
      <c r="BN20" s="76">
        <v>0</v>
      </c>
      <c r="BO20" s="76">
        <v>0</v>
      </c>
      <c r="BP20" s="76">
        <v>0</v>
      </c>
      <c r="BQ20" s="82">
        <v>0</v>
      </c>
      <c r="BR20" s="82">
        <v>0</v>
      </c>
      <c r="BS20" s="82">
        <v>0</v>
      </c>
      <c r="BT20" s="82">
        <v>0</v>
      </c>
      <c r="BU20" s="82">
        <v>0</v>
      </c>
      <c r="BV20" s="76">
        <v>0</v>
      </c>
      <c r="BW20" s="82">
        <v>0</v>
      </c>
      <c r="BX20" s="82">
        <v>0</v>
      </c>
      <c r="BY20" s="82">
        <v>0</v>
      </c>
      <c r="BZ20" s="82">
        <v>0</v>
      </c>
      <c r="CA20" s="76">
        <v>0</v>
      </c>
      <c r="CB20" s="76">
        <v>0</v>
      </c>
      <c r="CC20" s="76">
        <v>0</v>
      </c>
      <c r="CD20" s="76">
        <v>0</v>
      </c>
      <c r="CE20" s="76">
        <v>0</v>
      </c>
      <c r="CF20" s="76">
        <v>0</v>
      </c>
      <c r="CG20" s="76">
        <v>0</v>
      </c>
      <c r="CH20" s="76">
        <v>0</v>
      </c>
      <c r="CI20" s="76">
        <v>0</v>
      </c>
      <c r="CJ20" s="76">
        <v>0</v>
      </c>
      <c r="CK20" s="77"/>
    </row>
    <row r="21" spans="2:89" ht="75" x14ac:dyDescent="0.25">
      <c r="B21" s="100" t="s">
        <v>154</v>
      </c>
      <c r="C21" s="92" t="s">
        <v>155</v>
      </c>
      <c r="D21" s="76">
        <f t="shared" si="14"/>
        <v>0</v>
      </c>
      <c r="E21" s="76">
        <f t="shared" si="14"/>
        <v>0</v>
      </c>
      <c r="F21" s="76" t="e">
        <f t="shared" si="0"/>
        <v>#DIV/0!</v>
      </c>
      <c r="G21" s="76">
        <f t="shared" si="15"/>
        <v>0</v>
      </c>
      <c r="H21" s="76">
        <f t="shared" si="16"/>
        <v>0</v>
      </c>
      <c r="I21" s="76" t="e">
        <f t="shared" si="1"/>
        <v>#DIV/0!</v>
      </c>
      <c r="J21" s="76">
        <f t="shared" si="17"/>
        <v>0</v>
      </c>
      <c r="K21" s="76">
        <f t="shared" si="17"/>
        <v>0</v>
      </c>
      <c r="L21" s="76" t="e">
        <f t="shared" si="2"/>
        <v>#DIV/0!</v>
      </c>
      <c r="M21" s="76">
        <f t="shared" si="18"/>
        <v>2</v>
      </c>
      <c r="N21" s="81">
        <f t="shared" si="18"/>
        <v>0</v>
      </c>
      <c r="O21" s="76">
        <f t="shared" si="3"/>
        <v>0</v>
      </c>
      <c r="P21" s="76">
        <f>AA21+AK21+AU21+BE21+BO21+BY21+CI21</f>
        <v>0</v>
      </c>
      <c r="Q21" s="76"/>
      <c r="R21" s="76" t="e">
        <f t="shared" si="4"/>
        <v>#DIV/0!</v>
      </c>
      <c r="S21" s="81">
        <v>0</v>
      </c>
      <c r="T21" s="76">
        <v>0</v>
      </c>
      <c r="U21" s="76">
        <v>0</v>
      </c>
      <c r="V21" s="76">
        <v>0</v>
      </c>
      <c r="W21" s="76">
        <v>0</v>
      </c>
      <c r="X21" s="76">
        <v>0</v>
      </c>
      <c r="Y21" s="81">
        <v>0</v>
      </c>
      <c r="Z21" s="81"/>
      <c r="AA21" s="76">
        <v>0</v>
      </c>
      <c r="AB21" s="76">
        <v>0</v>
      </c>
      <c r="AC21" s="76"/>
      <c r="AD21" s="76"/>
      <c r="AE21" s="76"/>
      <c r="AF21" s="76"/>
      <c r="AG21" s="76"/>
      <c r="AH21" s="76"/>
      <c r="AI21" s="76">
        <v>0</v>
      </c>
      <c r="AJ21" s="76"/>
      <c r="AK21" s="76"/>
      <c r="AL21" s="76"/>
      <c r="AM21" s="82">
        <v>0</v>
      </c>
      <c r="AN21" s="82">
        <v>0</v>
      </c>
      <c r="AO21" s="76">
        <v>0</v>
      </c>
      <c r="AP21" s="76">
        <v>0</v>
      </c>
      <c r="AQ21" s="76">
        <v>0</v>
      </c>
      <c r="AR21" s="76">
        <v>0</v>
      </c>
      <c r="AS21" s="82">
        <v>2</v>
      </c>
      <c r="AT21" s="82">
        <v>0</v>
      </c>
      <c r="AU21" s="76">
        <v>0</v>
      </c>
      <c r="AV21" s="82">
        <v>0</v>
      </c>
      <c r="AW21" s="81">
        <v>0</v>
      </c>
      <c r="AX21" s="81">
        <v>0</v>
      </c>
      <c r="AY21" s="81">
        <v>0</v>
      </c>
      <c r="AZ21" s="81">
        <v>0</v>
      </c>
      <c r="BA21" s="81">
        <v>0</v>
      </c>
      <c r="BB21" s="81">
        <v>0</v>
      </c>
      <c r="BC21" s="81">
        <v>0</v>
      </c>
      <c r="BD21" s="81">
        <v>0</v>
      </c>
      <c r="BE21" s="81">
        <v>0</v>
      </c>
      <c r="BF21" s="81">
        <v>0</v>
      </c>
      <c r="BG21" s="76">
        <v>0</v>
      </c>
      <c r="BH21" s="76">
        <v>0</v>
      </c>
      <c r="BI21" s="76">
        <v>0</v>
      </c>
      <c r="BJ21" s="76">
        <v>0</v>
      </c>
      <c r="BK21" s="76">
        <v>0</v>
      </c>
      <c r="BL21" s="76">
        <v>0</v>
      </c>
      <c r="BM21" s="76">
        <v>0</v>
      </c>
      <c r="BN21" s="76">
        <v>0</v>
      </c>
      <c r="BO21" s="76">
        <v>0</v>
      </c>
      <c r="BP21" s="76">
        <v>0</v>
      </c>
      <c r="BQ21" s="82">
        <v>0</v>
      </c>
      <c r="BR21" s="82">
        <v>0</v>
      </c>
      <c r="BS21" s="82">
        <v>0</v>
      </c>
      <c r="BT21" s="82">
        <v>0</v>
      </c>
      <c r="BU21" s="82">
        <v>0</v>
      </c>
      <c r="BV21" s="76">
        <v>0</v>
      </c>
      <c r="BW21" s="82">
        <v>0</v>
      </c>
      <c r="BX21" s="82">
        <v>0</v>
      </c>
      <c r="BY21" s="82">
        <v>0</v>
      </c>
      <c r="BZ21" s="82">
        <v>0</v>
      </c>
      <c r="CA21" s="76">
        <v>0</v>
      </c>
      <c r="CB21" s="76">
        <v>0</v>
      </c>
      <c r="CC21" s="76">
        <v>0</v>
      </c>
      <c r="CD21" s="76">
        <v>0</v>
      </c>
      <c r="CE21" s="76">
        <v>0</v>
      </c>
      <c r="CF21" s="76">
        <v>0</v>
      </c>
      <c r="CG21" s="76">
        <v>0</v>
      </c>
      <c r="CH21" s="76">
        <v>0</v>
      </c>
      <c r="CI21" s="76">
        <v>0</v>
      </c>
      <c r="CJ21" s="76">
        <v>0</v>
      </c>
      <c r="CK21" s="77"/>
    </row>
    <row r="22" spans="2:89" x14ac:dyDescent="0.25">
      <c r="B22" s="100" t="s">
        <v>156</v>
      </c>
      <c r="C22" s="92" t="s">
        <v>147</v>
      </c>
      <c r="D22" s="76">
        <f t="shared" si="14"/>
        <v>0</v>
      </c>
      <c r="E22" s="76">
        <f t="shared" si="14"/>
        <v>0</v>
      </c>
      <c r="F22" s="76" t="e">
        <f t="shared" si="0"/>
        <v>#DIV/0!</v>
      </c>
      <c r="G22" s="76">
        <f t="shared" si="15"/>
        <v>0</v>
      </c>
      <c r="H22" s="76">
        <f t="shared" si="16"/>
        <v>0</v>
      </c>
      <c r="I22" s="76" t="e">
        <f t="shared" si="1"/>
        <v>#DIV/0!</v>
      </c>
      <c r="J22" s="76">
        <f t="shared" si="17"/>
        <v>0</v>
      </c>
      <c r="K22" s="76">
        <f t="shared" si="17"/>
        <v>0</v>
      </c>
      <c r="L22" s="76" t="e">
        <f t="shared" si="2"/>
        <v>#DIV/0!</v>
      </c>
      <c r="M22" s="76">
        <f t="shared" si="18"/>
        <v>6</v>
      </c>
      <c r="N22" s="81">
        <f t="shared" si="18"/>
        <v>3</v>
      </c>
      <c r="O22" s="76">
        <f t="shared" si="3"/>
        <v>50</v>
      </c>
      <c r="P22" s="76">
        <f>AA22+AK22+AU22+BE22+BO22+BY22+CI22</f>
        <v>0</v>
      </c>
      <c r="Q22" s="76"/>
      <c r="R22" s="76" t="e">
        <f t="shared" si="4"/>
        <v>#DIV/0!</v>
      </c>
      <c r="S22" s="81">
        <v>0</v>
      </c>
      <c r="T22" s="76">
        <v>0</v>
      </c>
      <c r="U22" s="76">
        <v>0</v>
      </c>
      <c r="V22" s="76">
        <v>0</v>
      </c>
      <c r="W22" s="76">
        <v>0</v>
      </c>
      <c r="X22" s="76">
        <v>0</v>
      </c>
      <c r="Y22" s="81">
        <v>0</v>
      </c>
      <c r="Z22" s="81">
        <v>1</v>
      </c>
      <c r="AA22" s="76">
        <v>0</v>
      </c>
      <c r="AB22" s="76">
        <v>0</v>
      </c>
      <c r="AC22" s="76"/>
      <c r="AD22" s="76"/>
      <c r="AE22" s="76"/>
      <c r="AF22" s="76"/>
      <c r="AG22" s="76"/>
      <c r="AH22" s="76"/>
      <c r="AI22" s="76">
        <v>0</v>
      </c>
      <c r="AJ22" s="76"/>
      <c r="AK22" s="76"/>
      <c r="AL22" s="76"/>
      <c r="AM22" s="82">
        <v>0</v>
      </c>
      <c r="AN22" s="82">
        <v>0</v>
      </c>
      <c r="AO22" s="76">
        <v>0</v>
      </c>
      <c r="AP22" s="76">
        <v>0</v>
      </c>
      <c r="AQ22" s="76">
        <v>0</v>
      </c>
      <c r="AR22" s="76">
        <v>0</v>
      </c>
      <c r="AS22" s="82">
        <v>5</v>
      </c>
      <c r="AT22" s="82">
        <v>1</v>
      </c>
      <c r="AU22" s="76">
        <v>0</v>
      </c>
      <c r="AV22" s="82">
        <v>0</v>
      </c>
      <c r="AW22" s="81">
        <v>0</v>
      </c>
      <c r="AX22" s="81">
        <v>0</v>
      </c>
      <c r="AY22" s="81">
        <v>0</v>
      </c>
      <c r="AZ22" s="81">
        <v>0</v>
      </c>
      <c r="BA22" s="81">
        <v>0</v>
      </c>
      <c r="BB22" s="81">
        <v>0</v>
      </c>
      <c r="BC22" s="81">
        <v>0</v>
      </c>
      <c r="BD22" s="81">
        <v>0</v>
      </c>
      <c r="BE22" s="81">
        <v>0</v>
      </c>
      <c r="BF22" s="81">
        <v>0</v>
      </c>
      <c r="BG22" s="76">
        <v>0</v>
      </c>
      <c r="BH22" s="71">
        <v>0</v>
      </c>
      <c r="BI22" s="76">
        <v>0</v>
      </c>
      <c r="BJ22" s="76">
        <v>0</v>
      </c>
      <c r="BK22" s="76">
        <v>0</v>
      </c>
      <c r="BL22" s="76">
        <v>0</v>
      </c>
      <c r="BM22" s="76">
        <v>1</v>
      </c>
      <c r="BN22" s="71">
        <v>1</v>
      </c>
      <c r="BO22" s="76">
        <v>0</v>
      </c>
      <c r="BP22" s="76">
        <v>0</v>
      </c>
      <c r="BQ22" s="82">
        <v>0</v>
      </c>
      <c r="BR22" s="82">
        <v>0</v>
      </c>
      <c r="BS22" s="82">
        <v>0</v>
      </c>
      <c r="BT22" s="82">
        <v>0</v>
      </c>
      <c r="BU22" s="82">
        <v>0</v>
      </c>
      <c r="BV22" s="76">
        <v>0</v>
      </c>
      <c r="BW22" s="82">
        <v>0</v>
      </c>
      <c r="BX22" s="82">
        <v>0</v>
      </c>
      <c r="BY22" s="82">
        <v>0</v>
      </c>
      <c r="BZ22" s="82">
        <v>0</v>
      </c>
      <c r="CA22" s="76">
        <v>0</v>
      </c>
      <c r="CB22" s="76">
        <v>0</v>
      </c>
      <c r="CC22" s="76">
        <v>0</v>
      </c>
      <c r="CD22" s="76">
        <v>0</v>
      </c>
      <c r="CE22" s="76">
        <v>0</v>
      </c>
      <c r="CF22" s="76">
        <v>0</v>
      </c>
      <c r="CG22" s="76">
        <v>0</v>
      </c>
      <c r="CH22" s="76">
        <v>0</v>
      </c>
      <c r="CI22" s="76">
        <v>0</v>
      </c>
      <c r="CJ22" s="76">
        <v>0</v>
      </c>
      <c r="CK22" s="77"/>
    </row>
    <row r="23" spans="2:89" ht="30" x14ac:dyDescent="0.25">
      <c r="B23" s="100" t="s">
        <v>157</v>
      </c>
      <c r="C23" s="92" t="s">
        <v>158</v>
      </c>
      <c r="D23">
        <f>D24+D25+D26+D27</f>
        <v>5967</v>
      </c>
      <c r="E23">
        <f>E24+E25+E26+E27</f>
        <v>6003</v>
      </c>
      <c r="F23" s="76">
        <f t="shared" si="0"/>
        <v>100.60331825037707</v>
      </c>
      <c r="G23">
        <f>SUM(G24:G27)</f>
        <v>0</v>
      </c>
      <c r="H23">
        <f>SUM(H24:H27)</f>
        <v>0</v>
      </c>
      <c r="I23" s="76" t="e">
        <f t="shared" si="1"/>
        <v>#DIV/0!</v>
      </c>
      <c r="J23">
        <f>SUM(J24:J27)</f>
        <v>0</v>
      </c>
      <c r="K23">
        <f>SUM(K24:K27)</f>
        <v>0</v>
      </c>
      <c r="L23" s="76" t="e">
        <f t="shared" si="2"/>
        <v>#DIV/0!</v>
      </c>
      <c r="M23">
        <f>SUM(M24:M27)</f>
        <v>0</v>
      </c>
      <c r="N23">
        <f>SUM(N24:N27)</f>
        <v>0</v>
      </c>
      <c r="O23" s="76" t="e">
        <f t="shared" si="3"/>
        <v>#DIV/0!</v>
      </c>
      <c r="P23">
        <f>SUM(P24:P27)</f>
        <v>0</v>
      </c>
      <c r="Q23">
        <f>SUM(Q24:Q27)</f>
        <v>0</v>
      </c>
      <c r="R23" s="76" t="e">
        <f t="shared" si="4"/>
        <v>#DIV/0!</v>
      </c>
      <c r="S23">
        <v>3628</v>
      </c>
      <c r="T23" s="81">
        <v>2798</v>
      </c>
      <c r="U23" s="76">
        <v>0</v>
      </c>
      <c r="V23" s="76">
        <v>0</v>
      </c>
      <c r="W23" s="76">
        <v>0</v>
      </c>
      <c r="X23" s="76">
        <v>0</v>
      </c>
      <c r="Y23" s="76">
        <v>0</v>
      </c>
      <c r="Z23" s="76">
        <v>0</v>
      </c>
      <c r="AA23" s="76">
        <v>0</v>
      </c>
      <c r="AB23" s="76">
        <v>0</v>
      </c>
      <c r="AC23" s="76">
        <f t="shared" ref="AC23:AJ23" si="20">AC24+AC25+AC26+AC27+AC28+AC29+AC30</f>
        <v>530</v>
      </c>
      <c r="AD23" s="84">
        <f t="shared" si="20"/>
        <v>453</v>
      </c>
      <c r="AE23" s="76">
        <f t="shared" si="20"/>
        <v>0</v>
      </c>
      <c r="AF23" s="76">
        <f t="shared" si="20"/>
        <v>0</v>
      </c>
      <c r="AG23" s="76">
        <f t="shared" si="20"/>
        <v>0</v>
      </c>
      <c r="AH23" s="76">
        <f t="shared" si="20"/>
        <v>0</v>
      </c>
      <c r="AI23" s="76">
        <f t="shared" si="20"/>
        <v>0</v>
      </c>
      <c r="AJ23" s="76">
        <f t="shared" si="20"/>
        <v>0</v>
      </c>
      <c r="AK23" s="76"/>
      <c r="AL23" s="76"/>
      <c r="AM23" s="82">
        <v>232</v>
      </c>
      <c r="AN23" s="82">
        <v>660</v>
      </c>
      <c r="AO23" s="76">
        <v>0</v>
      </c>
      <c r="AP23" s="76">
        <v>0</v>
      </c>
      <c r="AQ23" s="76">
        <v>0</v>
      </c>
      <c r="AR23" s="76">
        <v>0</v>
      </c>
      <c r="AS23" s="82">
        <v>0</v>
      </c>
      <c r="AT23" s="82">
        <v>0</v>
      </c>
      <c r="AU23" s="76">
        <v>0</v>
      </c>
      <c r="AV23" s="82">
        <v>0</v>
      </c>
      <c r="AW23" s="81">
        <v>418</v>
      </c>
      <c r="AX23" s="81">
        <v>662</v>
      </c>
      <c r="AY23" s="81">
        <v>0</v>
      </c>
      <c r="AZ23" s="81">
        <v>0</v>
      </c>
      <c r="BA23" s="81">
        <v>0</v>
      </c>
      <c r="BB23" s="81">
        <v>0</v>
      </c>
      <c r="BC23" s="81">
        <v>0</v>
      </c>
      <c r="BD23" s="81">
        <v>0</v>
      </c>
      <c r="BE23" s="81">
        <v>0</v>
      </c>
      <c r="BF23" s="81">
        <v>0</v>
      </c>
      <c r="BG23" s="82">
        <v>285</v>
      </c>
      <c r="BH23" s="82">
        <v>232</v>
      </c>
      <c r="BI23" s="76">
        <v>0</v>
      </c>
      <c r="BJ23" s="76">
        <v>0</v>
      </c>
      <c r="BK23" s="76">
        <v>0</v>
      </c>
      <c r="BL23" s="76">
        <v>0</v>
      </c>
      <c r="BM23" s="84">
        <v>0</v>
      </c>
      <c r="BN23" s="84">
        <v>0</v>
      </c>
      <c r="BO23" s="76">
        <v>0</v>
      </c>
      <c r="BP23" s="76">
        <v>0</v>
      </c>
      <c r="BQ23" s="82">
        <v>248</v>
      </c>
      <c r="BR23" s="82">
        <f>SUM(BR24:BR27)</f>
        <v>202</v>
      </c>
      <c r="BS23" s="82">
        <v>0</v>
      </c>
      <c r="BT23" s="82">
        <v>0</v>
      </c>
      <c r="BU23" s="82">
        <v>0</v>
      </c>
      <c r="BV23" s="76">
        <v>0</v>
      </c>
      <c r="BW23" s="82">
        <f>SUM(BW24:BW27)</f>
        <v>0</v>
      </c>
      <c r="BX23" s="82">
        <f>SUM(BX24:BX27)</f>
        <v>0</v>
      </c>
      <c r="BY23" s="82">
        <v>0</v>
      </c>
      <c r="BZ23" s="82">
        <v>0</v>
      </c>
      <c r="CA23" s="82">
        <f>CA24+CA25+CA26+CA27</f>
        <v>626</v>
      </c>
      <c r="CB23" s="82">
        <f>CB24+CB25+CB26+CB27</f>
        <v>996</v>
      </c>
      <c r="CC23" s="76">
        <v>0</v>
      </c>
      <c r="CD23" s="76">
        <v>0</v>
      </c>
      <c r="CE23" s="76">
        <v>0</v>
      </c>
      <c r="CF23" s="76">
        <v>0</v>
      </c>
      <c r="CG23" s="76">
        <v>0</v>
      </c>
      <c r="CH23" s="76">
        <v>0</v>
      </c>
      <c r="CI23" s="76">
        <v>0</v>
      </c>
      <c r="CJ23" s="76">
        <v>0</v>
      </c>
      <c r="CK23" s="77"/>
    </row>
    <row r="24" spans="2:89" ht="45" x14ac:dyDescent="0.25">
      <c r="B24" s="100" t="s">
        <v>89</v>
      </c>
      <c r="C24" s="92" t="s">
        <v>159</v>
      </c>
      <c r="D24" s="81">
        <f t="shared" ref="D24:E27" si="21">S24+AC24+AM24+AW24+BG24+BQ24+CA24</f>
        <v>3608</v>
      </c>
      <c r="E24" s="81">
        <f t="shared" si="21"/>
        <v>2786</v>
      </c>
      <c r="F24" s="76">
        <f t="shared" si="0"/>
        <v>77.217294900221731</v>
      </c>
      <c r="G24" s="76">
        <f t="shared" ref="G24:H27" si="22">U24+AE24+AO24+AY24+BI24+BS24+CC24</f>
        <v>0</v>
      </c>
      <c r="H24" s="76">
        <f t="shared" si="22"/>
        <v>0</v>
      </c>
      <c r="I24" s="76" t="e">
        <f t="shared" si="1"/>
        <v>#DIV/0!</v>
      </c>
      <c r="J24" s="76">
        <f t="shared" ref="J24:K27" si="23">W24+AG24+AQ24+BA24+BK24+BU24+CE24</f>
        <v>0</v>
      </c>
      <c r="K24" s="76">
        <f t="shared" si="23"/>
        <v>0</v>
      </c>
      <c r="L24" s="76" t="e">
        <f t="shared" si="2"/>
        <v>#DIV/0!</v>
      </c>
      <c r="M24" s="76">
        <f>Y24+Y24+AI24+AS24+AX24+BM24+BW24+CG24</f>
        <v>0</v>
      </c>
      <c r="N24" s="76">
        <f>Z24+AJ24+AT24+BD24+BN24+BX24+CH24</f>
        <v>0</v>
      </c>
      <c r="O24" s="76" t="e">
        <f t="shared" si="3"/>
        <v>#DIV/0!</v>
      </c>
      <c r="P24" s="76">
        <f t="shared" ref="P24:Q27" si="24">AA24+AK24+AU24+BE24+BO24+BY24+CI24</f>
        <v>0</v>
      </c>
      <c r="Q24" s="76">
        <f t="shared" si="24"/>
        <v>0</v>
      </c>
      <c r="R24" s="76" t="e">
        <f t="shared" si="4"/>
        <v>#DIV/0!</v>
      </c>
      <c r="S24" s="81">
        <v>3608</v>
      </c>
      <c r="T24" s="76">
        <v>2786</v>
      </c>
      <c r="U24" s="76">
        <v>0</v>
      </c>
      <c r="V24" s="76">
        <v>0</v>
      </c>
      <c r="W24" s="76">
        <v>0</v>
      </c>
      <c r="X24" s="76">
        <v>0</v>
      </c>
      <c r="Y24" s="76">
        <v>0</v>
      </c>
      <c r="Z24" s="76">
        <v>0</v>
      </c>
      <c r="AA24" s="76">
        <v>0</v>
      </c>
      <c r="AB24" s="76">
        <v>0</v>
      </c>
      <c r="AC24" s="76"/>
      <c r="AD24" s="84"/>
      <c r="AE24" s="76"/>
      <c r="AF24" s="76"/>
      <c r="AG24" s="76"/>
      <c r="AH24" s="76"/>
      <c r="AI24" s="76">
        <v>0</v>
      </c>
      <c r="AJ24" s="76"/>
      <c r="AK24" s="76"/>
      <c r="AL24" s="76"/>
      <c r="AM24" s="82">
        <v>0</v>
      </c>
      <c r="AN24" s="82">
        <v>0</v>
      </c>
      <c r="AO24" s="76">
        <v>0</v>
      </c>
      <c r="AP24" s="76">
        <v>0</v>
      </c>
      <c r="AQ24" s="76">
        <v>0</v>
      </c>
      <c r="AR24" s="76">
        <v>0</v>
      </c>
      <c r="AS24" s="82">
        <v>0</v>
      </c>
      <c r="AT24" s="82">
        <v>0</v>
      </c>
      <c r="AU24" s="76">
        <v>0</v>
      </c>
      <c r="AV24" s="82">
        <v>0</v>
      </c>
      <c r="AW24" s="81">
        <v>0</v>
      </c>
      <c r="AX24" s="81">
        <v>0</v>
      </c>
      <c r="AY24" s="81">
        <v>0</v>
      </c>
      <c r="AZ24" s="81">
        <v>0</v>
      </c>
      <c r="BA24" s="81">
        <v>0</v>
      </c>
      <c r="BB24" s="81">
        <v>0</v>
      </c>
      <c r="BC24" s="81">
        <v>0</v>
      </c>
      <c r="BD24" s="81">
        <v>0</v>
      </c>
      <c r="BE24" s="81">
        <v>0</v>
      </c>
      <c r="BF24" s="81">
        <v>0</v>
      </c>
      <c r="BG24" s="82">
        <v>0</v>
      </c>
      <c r="BH24" s="82">
        <v>0</v>
      </c>
      <c r="BI24" s="76">
        <v>0</v>
      </c>
      <c r="BJ24" s="76">
        <v>0</v>
      </c>
      <c r="BK24" s="76">
        <v>0</v>
      </c>
      <c r="BL24" s="76">
        <v>0</v>
      </c>
      <c r="BM24" s="76">
        <v>0</v>
      </c>
      <c r="BN24" s="76">
        <v>0</v>
      </c>
      <c r="BO24" s="76">
        <v>0</v>
      </c>
      <c r="BP24" s="76">
        <v>0</v>
      </c>
      <c r="BQ24" s="82">
        <v>0</v>
      </c>
      <c r="BR24" s="82">
        <v>0</v>
      </c>
      <c r="BS24" s="82">
        <v>0</v>
      </c>
      <c r="BT24" s="82">
        <v>0</v>
      </c>
      <c r="BU24" s="82">
        <v>0</v>
      </c>
      <c r="BV24" s="76">
        <v>0</v>
      </c>
      <c r="BW24" s="101">
        <v>0</v>
      </c>
      <c r="BX24" s="101">
        <v>0</v>
      </c>
      <c r="BY24" s="82">
        <v>0</v>
      </c>
      <c r="BZ24" s="82">
        <v>0</v>
      </c>
      <c r="CA24" s="82">
        <v>0</v>
      </c>
      <c r="CB24" s="82">
        <v>0</v>
      </c>
      <c r="CC24" s="76">
        <v>0</v>
      </c>
      <c r="CD24" s="76">
        <v>0</v>
      </c>
      <c r="CE24" s="76">
        <v>0</v>
      </c>
      <c r="CF24" s="76">
        <v>0</v>
      </c>
      <c r="CG24" s="76">
        <v>0</v>
      </c>
      <c r="CH24" s="76">
        <v>0</v>
      </c>
      <c r="CI24" s="76">
        <v>0</v>
      </c>
      <c r="CJ24" s="76">
        <v>0</v>
      </c>
      <c r="CK24" s="77"/>
    </row>
    <row r="25" spans="2:89" ht="60" x14ac:dyDescent="0.25">
      <c r="B25" s="100" t="s">
        <v>90</v>
      </c>
      <c r="C25" s="93" t="s">
        <v>160</v>
      </c>
      <c r="D25" s="81">
        <f t="shared" si="21"/>
        <v>20</v>
      </c>
      <c r="E25" s="81">
        <f t="shared" si="21"/>
        <v>12</v>
      </c>
      <c r="F25" s="76">
        <f t="shared" si="0"/>
        <v>60</v>
      </c>
      <c r="G25" s="76">
        <f t="shared" si="22"/>
        <v>0</v>
      </c>
      <c r="H25" s="76">
        <f t="shared" si="22"/>
        <v>0</v>
      </c>
      <c r="I25" s="76" t="e">
        <f t="shared" si="1"/>
        <v>#DIV/0!</v>
      </c>
      <c r="J25" s="76">
        <f t="shared" si="23"/>
        <v>0</v>
      </c>
      <c r="K25" s="76">
        <f t="shared" si="23"/>
        <v>0</v>
      </c>
      <c r="L25" s="76" t="e">
        <f t="shared" si="2"/>
        <v>#DIV/0!</v>
      </c>
      <c r="M25" s="76">
        <f>Y25+Y25+AI25+AS25+AX25+BM25+BW25+CG25</f>
        <v>0</v>
      </c>
      <c r="N25" s="76">
        <f>Z25+AJ25+AT25+BD25+BN25+BX25+CH25</f>
        <v>0</v>
      </c>
      <c r="O25" s="76" t="e">
        <f t="shared" si="3"/>
        <v>#DIV/0!</v>
      </c>
      <c r="P25" s="76">
        <f t="shared" si="24"/>
        <v>0</v>
      </c>
      <c r="Q25" s="76">
        <f t="shared" si="24"/>
        <v>0</v>
      </c>
      <c r="R25" s="76" t="e">
        <f t="shared" si="4"/>
        <v>#DIV/0!</v>
      </c>
      <c r="S25" s="81">
        <v>20</v>
      </c>
      <c r="T25" s="76">
        <v>12</v>
      </c>
      <c r="U25" s="76">
        <v>0</v>
      </c>
      <c r="V25" s="76">
        <v>0</v>
      </c>
      <c r="W25" s="76">
        <v>0</v>
      </c>
      <c r="X25" s="76">
        <v>0</v>
      </c>
      <c r="Y25" s="76">
        <v>0</v>
      </c>
      <c r="Z25" s="76">
        <v>0</v>
      </c>
      <c r="AA25" s="76">
        <v>0</v>
      </c>
      <c r="AB25" s="76">
        <v>0</v>
      </c>
      <c r="AC25" s="76"/>
      <c r="AD25" s="84"/>
      <c r="AE25" s="76"/>
      <c r="AF25" s="76"/>
      <c r="AG25" s="76"/>
      <c r="AH25" s="76"/>
      <c r="AI25" s="76">
        <v>0</v>
      </c>
      <c r="AJ25" s="76"/>
      <c r="AK25" s="76"/>
      <c r="AL25" s="76"/>
      <c r="AM25" s="82">
        <v>0</v>
      </c>
      <c r="AN25" s="82">
        <v>0</v>
      </c>
      <c r="AO25" s="76">
        <v>0</v>
      </c>
      <c r="AP25" s="76">
        <v>0</v>
      </c>
      <c r="AQ25" s="76">
        <v>0</v>
      </c>
      <c r="AR25" s="76">
        <v>0</v>
      </c>
      <c r="AS25" s="82">
        <v>0</v>
      </c>
      <c r="AT25" s="82">
        <v>0</v>
      </c>
      <c r="AU25" s="76">
        <v>0</v>
      </c>
      <c r="AV25" s="82">
        <v>0</v>
      </c>
      <c r="AW25" s="81">
        <v>0</v>
      </c>
      <c r="AX25" s="81">
        <v>0</v>
      </c>
      <c r="AY25" s="81">
        <v>0</v>
      </c>
      <c r="AZ25" s="81">
        <v>0</v>
      </c>
      <c r="BA25" s="81">
        <v>0</v>
      </c>
      <c r="BB25" s="81">
        <v>0</v>
      </c>
      <c r="BC25" s="81">
        <v>0</v>
      </c>
      <c r="BD25" s="81">
        <v>0</v>
      </c>
      <c r="BE25" s="81">
        <v>0</v>
      </c>
      <c r="BF25" s="81">
        <v>0</v>
      </c>
      <c r="BG25" s="76">
        <v>0</v>
      </c>
      <c r="BH25" s="76">
        <v>0</v>
      </c>
      <c r="BI25" s="76">
        <v>0</v>
      </c>
      <c r="BJ25" s="76">
        <v>0</v>
      </c>
      <c r="BK25" s="76">
        <v>0</v>
      </c>
      <c r="BL25" s="76">
        <v>0</v>
      </c>
      <c r="BM25" s="76">
        <v>0</v>
      </c>
      <c r="BN25" s="76">
        <v>0</v>
      </c>
      <c r="BO25" s="76">
        <v>0</v>
      </c>
      <c r="BP25" s="76">
        <v>0</v>
      </c>
      <c r="BQ25" s="82">
        <v>0</v>
      </c>
      <c r="BR25" s="82">
        <v>0</v>
      </c>
      <c r="BS25" s="82">
        <v>0</v>
      </c>
      <c r="BT25" s="82">
        <v>0</v>
      </c>
      <c r="BU25" s="82">
        <v>0</v>
      </c>
      <c r="BV25" s="76">
        <v>0</v>
      </c>
      <c r="BW25" s="82">
        <v>0</v>
      </c>
      <c r="BX25" s="82">
        <v>0</v>
      </c>
      <c r="BY25" s="82">
        <v>0</v>
      </c>
      <c r="BZ25" s="82">
        <v>0</v>
      </c>
      <c r="CA25" s="82">
        <v>0</v>
      </c>
      <c r="CB25" s="82">
        <v>0</v>
      </c>
      <c r="CC25" s="76">
        <v>0</v>
      </c>
      <c r="CD25" s="76">
        <v>0</v>
      </c>
      <c r="CE25" s="76">
        <v>0</v>
      </c>
      <c r="CF25" s="76">
        <v>0</v>
      </c>
      <c r="CG25" s="76">
        <v>0</v>
      </c>
      <c r="CH25" s="76">
        <v>0</v>
      </c>
      <c r="CI25" s="76">
        <v>0</v>
      </c>
      <c r="CJ25" s="76">
        <v>0</v>
      </c>
      <c r="CK25" s="77"/>
    </row>
    <row r="26" spans="2:89" ht="45" x14ac:dyDescent="0.25">
      <c r="B26" s="100" t="s">
        <v>91</v>
      </c>
      <c r="C26" s="93" t="s">
        <v>161</v>
      </c>
      <c r="D26" s="81">
        <f t="shared" si="21"/>
        <v>0</v>
      </c>
      <c r="E26" s="81">
        <f t="shared" si="21"/>
        <v>0</v>
      </c>
      <c r="F26" s="76" t="e">
        <f t="shared" si="0"/>
        <v>#DIV/0!</v>
      </c>
      <c r="G26" s="76">
        <f t="shared" si="22"/>
        <v>0</v>
      </c>
      <c r="H26" s="76">
        <f t="shared" si="22"/>
        <v>0</v>
      </c>
      <c r="I26" s="76" t="e">
        <f t="shared" si="1"/>
        <v>#DIV/0!</v>
      </c>
      <c r="J26" s="76">
        <f t="shared" si="23"/>
        <v>0</v>
      </c>
      <c r="K26" s="76">
        <f t="shared" si="23"/>
        <v>0</v>
      </c>
      <c r="L26" s="76" t="e">
        <f t="shared" si="2"/>
        <v>#DIV/0!</v>
      </c>
      <c r="M26" s="76">
        <f>Y26+Y26+AI26+AS26+AX26+BM26+BW26+CG26</f>
        <v>0</v>
      </c>
      <c r="N26" s="76">
        <f>Z26+AJ26+AT26+BD26+BN26+BX26+CH26</f>
        <v>0</v>
      </c>
      <c r="O26" s="76" t="e">
        <f t="shared" si="3"/>
        <v>#DIV/0!</v>
      </c>
      <c r="P26" s="76">
        <f t="shared" si="24"/>
        <v>0</v>
      </c>
      <c r="Q26" s="76">
        <f t="shared" si="24"/>
        <v>0</v>
      </c>
      <c r="R26" s="76" t="e">
        <f t="shared" si="4"/>
        <v>#DIV/0!</v>
      </c>
      <c r="S26" s="81">
        <v>0</v>
      </c>
      <c r="T26" s="76">
        <v>0</v>
      </c>
      <c r="U26" s="76">
        <v>0</v>
      </c>
      <c r="V26" s="76">
        <v>0</v>
      </c>
      <c r="W26" s="76">
        <v>0</v>
      </c>
      <c r="X26" s="76">
        <v>0</v>
      </c>
      <c r="Y26" s="76">
        <v>0</v>
      </c>
      <c r="Z26" s="76">
        <v>0</v>
      </c>
      <c r="AA26" s="76">
        <v>0</v>
      </c>
      <c r="AB26" s="76">
        <v>0</v>
      </c>
      <c r="AC26" s="76"/>
      <c r="AD26" s="84"/>
      <c r="AE26" s="76"/>
      <c r="AF26" s="76"/>
      <c r="AG26" s="76"/>
      <c r="AH26" s="76"/>
      <c r="AI26" s="76">
        <v>0</v>
      </c>
      <c r="AJ26" s="76"/>
      <c r="AK26" s="76"/>
      <c r="AL26" s="76"/>
      <c r="AM26" s="82">
        <v>0</v>
      </c>
      <c r="AN26" s="82">
        <v>0</v>
      </c>
      <c r="AO26" s="76">
        <v>0</v>
      </c>
      <c r="AP26" s="76">
        <v>0</v>
      </c>
      <c r="AQ26" s="76">
        <v>0</v>
      </c>
      <c r="AR26" s="76">
        <v>0</v>
      </c>
      <c r="AS26" s="82">
        <v>0</v>
      </c>
      <c r="AT26" s="82">
        <v>0</v>
      </c>
      <c r="AU26" s="76">
        <v>0</v>
      </c>
      <c r="AV26" s="82">
        <v>0</v>
      </c>
      <c r="AW26" s="81">
        <v>0</v>
      </c>
      <c r="AX26" s="81">
        <v>0</v>
      </c>
      <c r="AY26" s="81">
        <v>0</v>
      </c>
      <c r="AZ26" s="81">
        <v>0</v>
      </c>
      <c r="BA26" s="81">
        <v>0</v>
      </c>
      <c r="BB26" s="81">
        <v>0</v>
      </c>
      <c r="BC26" s="81">
        <v>0</v>
      </c>
      <c r="BD26" s="81">
        <v>0</v>
      </c>
      <c r="BE26" s="81">
        <v>0</v>
      </c>
      <c r="BF26" s="81">
        <v>0</v>
      </c>
      <c r="BG26" s="82">
        <v>0</v>
      </c>
      <c r="BH26" s="82">
        <v>0</v>
      </c>
      <c r="BI26" s="76">
        <v>0</v>
      </c>
      <c r="BJ26" s="76">
        <v>0</v>
      </c>
      <c r="BK26" s="76">
        <v>0</v>
      </c>
      <c r="BL26" s="76">
        <v>0</v>
      </c>
      <c r="BM26" s="76">
        <v>0</v>
      </c>
      <c r="BN26" s="76">
        <v>0</v>
      </c>
      <c r="BO26" s="76">
        <v>0</v>
      </c>
      <c r="BP26" s="76">
        <v>0</v>
      </c>
      <c r="BQ26" s="82">
        <v>0</v>
      </c>
      <c r="BR26" s="82">
        <v>0</v>
      </c>
      <c r="BS26" s="82">
        <v>0</v>
      </c>
      <c r="BT26" s="82">
        <v>0</v>
      </c>
      <c r="BU26" s="82">
        <v>0</v>
      </c>
      <c r="BV26" s="76">
        <v>0</v>
      </c>
      <c r="BW26" s="82">
        <v>0</v>
      </c>
      <c r="BX26" s="82">
        <v>0</v>
      </c>
      <c r="BY26" s="82">
        <v>0</v>
      </c>
      <c r="BZ26" s="82">
        <v>0</v>
      </c>
      <c r="CA26" s="82">
        <v>0</v>
      </c>
      <c r="CB26" s="82">
        <v>0</v>
      </c>
      <c r="CC26" s="76">
        <v>0</v>
      </c>
      <c r="CD26" s="76">
        <v>0</v>
      </c>
      <c r="CE26" s="76">
        <v>0</v>
      </c>
      <c r="CF26" s="76">
        <v>0</v>
      </c>
      <c r="CG26" s="76">
        <v>0</v>
      </c>
      <c r="CH26" s="76">
        <v>0</v>
      </c>
      <c r="CI26" s="76">
        <v>0</v>
      </c>
      <c r="CJ26" s="76">
        <v>0</v>
      </c>
      <c r="CK26" s="77"/>
    </row>
    <row r="27" spans="2:89" ht="30.75" customHeight="1" x14ac:dyDescent="0.25">
      <c r="B27" s="100" t="s">
        <v>162</v>
      </c>
      <c r="C27" s="93" t="s">
        <v>147</v>
      </c>
      <c r="D27" s="81">
        <f t="shared" si="21"/>
        <v>2339</v>
      </c>
      <c r="E27" s="81">
        <f t="shared" si="21"/>
        <v>3205</v>
      </c>
      <c r="F27" s="76">
        <f t="shared" si="0"/>
        <v>137.0243693886276</v>
      </c>
      <c r="G27" s="76">
        <f t="shared" si="22"/>
        <v>0</v>
      </c>
      <c r="H27" s="76">
        <f t="shared" si="22"/>
        <v>0</v>
      </c>
      <c r="I27" s="76" t="e">
        <f t="shared" si="1"/>
        <v>#DIV/0!</v>
      </c>
      <c r="J27" s="76">
        <f t="shared" si="23"/>
        <v>0</v>
      </c>
      <c r="K27" s="76">
        <f t="shared" si="23"/>
        <v>0</v>
      </c>
      <c r="L27" s="76" t="e">
        <f t="shared" si="2"/>
        <v>#DIV/0!</v>
      </c>
      <c r="M27" s="76">
        <v>0</v>
      </c>
      <c r="N27" s="76">
        <f>Z27+AJ27+AT27+BD27+BN27+BX27+CH27</f>
        <v>0</v>
      </c>
      <c r="O27" s="76" t="e">
        <f t="shared" si="3"/>
        <v>#DIV/0!</v>
      </c>
      <c r="P27" s="76">
        <f t="shared" si="24"/>
        <v>0</v>
      </c>
      <c r="Q27" s="76">
        <f t="shared" si="24"/>
        <v>0</v>
      </c>
      <c r="R27" s="76" t="e">
        <f t="shared" si="4"/>
        <v>#DIV/0!</v>
      </c>
      <c r="S27" s="81">
        <v>0</v>
      </c>
      <c r="T27" s="76">
        <v>0</v>
      </c>
      <c r="U27" s="76">
        <v>0</v>
      </c>
      <c r="V27" s="76">
        <v>0</v>
      </c>
      <c r="W27" s="76">
        <v>0</v>
      </c>
      <c r="X27" s="76">
        <v>0</v>
      </c>
      <c r="Y27" s="76">
        <v>0</v>
      </c>
      <c r="Z27" s="76">
        <v>0</v>
      </c>
      <c r="AA27" s="76">
        <v>0</v>
      </c>
      <c r="AB27" s="76">
        <v>0</v>
      </c>
      <c r="AC27" s="76">
        <v>530</v>
      </c>
      <c r="AD27" s="84">
        <v>453</v>
      </c>
      <c r="AE27" s="76"/>
      <c r="AF27" s="76"/>
      <c r="AG27" s="76"/>
      <c r="AH27" s="76"/>
      <c r="AI27" s="76">
        <v>0</v>
      </c>
      <c r="AJ27" s="76"/>
      <c r="AK27" s="76"/>
      <c r="AL27" s="76"/>
      <c r="AM27" s="82">
        <v>232</v>
      </c>
      <c r="AN27" s="82">
        <v>660</v>
      </c>
      <c r="AO27" s="76">
        <v>0</v>
      </c>
      <c r="AP27" s="76">
        <v>0</v>
      </c>
      <c r="AQ27" s="76">
        <v>0</v>
      </c>
      <c r="AR27" s="76">
        <v>0</v>
      </c>
      <c r="AS27" s="82">
        <v>0</v>
      </c>
      <c r="AT27" s="82">
        <v>0</v>
      </c>
      <c r="AU27" s="76">
        <v>0</v>
      </c>
      <c r="AV27" s="82">
        <v>0</v>
      </c>
      <c r="AW27" s="81">
        <v>418</v>
      </c>
      <c r="AX27" s="81">
        <v>662</v>
      </c>
      <c r="AY27" s="81">
        <v>0</v>
      </c>
      <c r="AZ27" s="81">
        <v>0</v>
      </c>
      <c r="BA27" s="81">
        <v>0</v>
      </c>
      <c r="BB27" s="81">
        <v>0</v>
      </c>
      <c r="BC27" s="81">
        <v>0</v>
      </c>
      <c r="BD27" s="81">
        <v>0</v>
      </c>
      <c r="BE27" s="81">
        <v>0</v>
      </c>
      <c r="BF27" s="81">
        <v>0</v>
      </c>
      <c r="BG27" s="76">
        <v>285</v>
      </c>
      <c r="BH27" s="76">
        <v>232</v>
      </c>
      <c r="BI27" s="76">
        <v>0</v>
      </c>
      <c r="BJ27" s="76">
        <v>0</v>
      </c>
      <c r="BK27" s="76">
        <v>0</v>
      </c>
      <c r="BL27" s="76">
        <v>0</v>
      </c>
      <c r="BM27" s="76">
        <v>0</v>
      </c>
      <c r="BN27" s="76">
        <v>0</v>
      </c>
      <c r="BO27" s="76">
        <v>0</v>
      </c>
      <c r="BP27" s="76">
        <v>0</v>
      </c>
      <c r="BQ27" s="82">
        <v>248</v>
      </c>
      <c r="BR27" s="82">
        <v>202</v>
      </c>
      <c r="BS27" s="82">
        <v>0</v>
      </c>
      <c r="BT27" s="82">
        <v>0</v>
      </c>
      <c r="BU27" s="82">
        <v>0</v>
      </c>
      <c r="BV27" s="76">
        <v>0</v>
      </c>
      <c r="BW27" s="82">
        <v>0</v>
      </c>
      <c r="BX27" s="82">
        <v>0</v>
      </c>
      <c r="BY27" s="82">
        <v>0</v>
      </c>
      <c r="BZ27" s="82">
        <v>0</v>
      </c>
      <c r="CA27" s="82">
        <v>626</v>
      </c>
      <c r="CB27" s="82">
        <v>996</v>
      </c>
      <c r="CC27" s="76">
        <v>0</v>
      </c>
      <c r="CD27" s="76">
        <v>0</v>
      </c>
      <c r="CE27" s="76">
        <v>0</v>
      </c>
      <c r="CF27" s="76">
        <v>0</v>
      </c>
      <c r="CG27" s="76">
        <v>0</v>
      </c>
      <c r="CH27" s="76">
        <v>0</v>
      </c>
      <c r="CI27" s="76">
        <v>0</v>
      </c>
      <c r="CJ27" s="76">
        <v>0</v>
      </c>
      <c r="CK27" s="77"/>
    </row>
    <row r="28" spans="2:89" x14ac:dyDescent="0.25">
      <c r="BN28" t="s">
        <v>163</v>
      </c>
    </row>
    <row r="29" spans="2:89" ht="409.5" customHeight="1" x14ac:dyDescent="0.25">
      <c r="B29" s="209" t="s">
        <v>164</v>
      </c>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c r="BX29" s="71"/>
      <c r="BY29" s="71"/>
      <c r="BZ29" s="71"/>
      <c r="CA29" s="71"/>
      <c r="CB29" s="71"/>
      <c r="CC29" s="71"/>
      <c r="CD29" s="71"/>
      <c r="CE29" s="71"/>
      <c r="CF29" s="71"/>
      <c r="CG29" s="71"/>
      <c r="CH29" s="71"/>
      <c r="CI29" s="71"/>
      <c r="CJ29" s="71"/>
      <c r="CK29" s="102"/>
    </row>
    <row r="30" spans="2:89" ht="220.5" customHeight="1" x14ac:dyDescent="0.25"/>
  </sheetData>
  <mergeCells count="60">
    <mergeCell ref="CG4:CH4"/>
    <mergeCell ref="CI4:CJ4"/>
    <mergeCell ref="B29:AB29"/>
    <mergeCell ref="AC29:AL29"/>
    <mergeCell ref="BW4:BX4"/>
    <mergeCell ref="BY4:BZ4"/>
    <mergeCell ref="CA4:CB4"/>
    <mergeCell ref="CC4:CD4"/>
    <mergeCell ref="CE4:CF4"/>
    <mergeCell ref="BM4:BN4"/>
    <mergeCell ref="BO4:BP4"/>
    <mergeCell ref="BQ4:BR4"/>
    <mergeCell ref="BS4:BT4"/>
    <mergeCell ref="BU4:BV4"/>
    <mergeCell ref="BC4:BD4"/>
    <mergeCell ref="BE4:BF4"/>
    <mergeCell ref="BG4:BH4"/>
    <mergeCell ref="BI4:BJ4"/>
    <mergeCell ref="BK4:BL4"/>
    <mergeCell ref="AS4:AT4"/>
    <mergeCell ref="AU4:AV4"/>
    <mergeCell ref="AW4:AX4"/>
    <mergeCell ref="AY4:AZ4"/>
    <mergeCell ref="BA4:BB4"/>
    <mergeCell ref="AI4:AJ4"/>
    <mergeCell ref="AK4:AL4"/>
    <mergeCell ref="AM4:AN4"/>
    <mergeCell ref="AO4:AP4"/>
    <mergeCell ref="AQ4:AR4"/>
    <mergeCell ref="Y4:Z4"/>
    <mergeCell ref="AA4:AB4"/>
    <mergeCell ref="AC4:AD4"/>
    <mergeCell ref="AE4:AF4"/>
    <mergeCell ref="AG4:AH4"/>
    <mergeCell ref="M4:O4"/>
    <mergeCell ref="P4:R4"/>
    <mergeCell ref="S4:T4"/>
    <mergeCell ref="U4:V4"/>
    <mergeCell ref="W4:X4"/>
    <mergeCell ref="BO1:BP1"/>
    <mergeCell ref="BY1:BZ1"/>
    <mergeCell ref="CI1:CJ1"/>
    <mergeCell ref="B3:B5"/>
    <mergeCell ref="C3:C5"/>
    <mergeCell ref="D3:R3"/>
    <mergeCell ref="S3:AB3"/>
    <mergeCell ref="AC3:AL3"/>
    <mergeCell ref="AM3:AV3"/>
    <mergeCell ref="AW3:BF3"/>
    <mergeCell ref="BG3:BP3"/>
    <mergeCell ref="BQ3:BZ3"/>
    <mergeCell ref="CA3:CJ3"/>
    <mergeCell ref="D4:F4"/>
    <mergeCell ref="G4:I4"/>
    <mergeCell ref="J4:L4"/>
    <mergeCell ref="P1:R1"/>
    <mergeCell ref="AA1:AB1"/>
    <mergeCell ref="AK1:AL1"/>
    <mergeCell ref="AU1:AV1"/>
    <mergeCell ref="BE1:BF1"/>
  </mergeCells>
  <printOptions horizontalCentered="1" verticalCentered="1"/>
  <pageMargins left="0" right="0" top="0.74791666666666701" bottom="0.74791666666666701" header="0.51180555555555496" footer="0.51180555555555496"/>
  <pageSetup paperSize="9" scale="19" firstPageNumber="0" fitToHeight="0" orientation="landscape" horizontalDpi="300" verticalDpi="300" r:id="rId1"/>
  <rowBreaks count="2" manualBreakCount="2">
    <brk id="20" max="16383" man="1"/>
    <brk id="28" max="16383" man="1"/>
  </row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R16"/>
  <sheetViews>
    <sheetView view="pageBreakPreview" zoomScale="80" zoomScaleNormal="80" zoomScaleSheetLayoutView="80" workbookViewId="0">
      <selection activeCell="U8" sqref="U8"/>
    </sheetView>
  </sheetViews>
  <sheetFormatPr defaultColWidth="9.140625" defaultRowHeight="15" x14ac:dyDescent="0.25"/>
  <cols>
    <col min="1" max="1" width="8.7109375" style="107" customWidth="1"/>
    <col min="2" max="2" width="36.7109375" style="107" customWidth="1"/>
    <col min="3" max="7" width="11.5703125" style="107" customWidth="1"/>
    <col min="8" max="8" width="8.7109375" style="107" customWidth="1"/>
    <col min="9" max="10" width="11.5703125" style="107" customWidth="1"/>
    <col min="11" max="11" width="8.7109375" style="107" customWidth="1"/>
    <col min="12" max="13" width="11.5703125" style="107" customWidth="1"/>
    <col min="14" max="14" width="8.7109375" style="107" customWidth="1"/>
    <col min="15" max="15" width="11.5703125" style="107" customWidth="1"/>
    <col min="16" max="16" width="8.7109375" style="107" customWidth="1"/>
    <col min="17" max="17" width="12.5703125" style="107" customWidth="1"/>
    <col min="18" max="18" width="11.5703125" style="107" customWidth="1"/>
    <col min="19" max="1025" width="8.7109375" style="107" customWidth="1"/>
    <col min="1026" max="16384" width="9.140625" style="107"/>
  </cols>
  <sheetData>
    <row r="1" spans="1:18" ht="15.75" customHeight="1" x14ac:dyDescent="0.25">
      <c r="A1" s="210" t="s">
        <v>165</v>
      </c>
      <c r="B1" s="210" t="s">
        <v>1</v>
      </c>
      <c r="C1" s="210" t="s">
        <v>166</v>
      </c>
      <c r="D1" s="210"/>
      <c r="E1" s="210"/>
      <c r="F1" s="210"/>
      <c r="G1" s="210"/>
      <c r="H1" s="210"/>
      <c r="I1" s="210"/>
      <c r="J1" s="210"/>
      <c r="K1" s="210"/>
      <c r="L1" s="210"/>
      <c r="M1" s="210"/>
      <c r="N1" s="210"/>
      <c r="O1" s="210"/>
      <c r="P1" s="210"/>
      <c r="Q1" s="210"/>
      <c r="R1" s="210" t="s">
        <v>32</v>
      </c>
    </row>
    <row r="2" spans="1:18" ht="42" customHeight="1" x14ac:dyDescent="0.25">
      <c r="A2" s="210"/>
      <c r="B2" s="210"/>
      <c r="C2" s="210" t="s">
        <v>167</v>
      </c>
      <c r="D2" s="210"/>
      <c r="E2" s="210"/>
      <c r="F2" s="210" t="s">
        <v>168</v>
      </c>
      <c r="G2" s="210"/>
      <c r="H2" s="210"/>
      <c r="I2" s="210" t="s">
        <v>169</v>
      </c>
      <c r="J2" s="210"/>
      <c r="K2" s="210"/>
      <c r="L2" s="210" t="s">
        <v>170</v>
      </c>
      <c r="M2" s="210"/>
      <c r="N2" s="210"/>
      <c r="O2" s="210" t="s">
        <v>171</v>
      </c>
      <c r="P2" s="210"/>
      <c r="Q2" s="210"/>
      <c r="R2" s="210"/>
    </row>
    <row r="3" spans="1:18" ht="76.5" x14ac:dyDescent="0.25">
      <c r="A3" s="210"/>
      <c r="B3" s="210"/>
      <c r="C3" s="155">
        <v>2020</v>
      </c>
      <c r="D3" s="155">
        <v>2021</v>
      </c>
      <c r="E3" s="155" t="s">
        <v>71</v>
      </c>
      <c r="F3" s="155">
        <v>2019</v>
      </c>
      <c r="G3" s="155">
        <v>2020</v>
      </c>
      <c r="H3" s="155" t="s">
        <v>71</v>
      </c>
      <c r="I3" s="155">
        <v>2019</v>
      </c>
      <c r="J3" s="155">
        <v>2020</v>
      </c>
      <c r="K3" s="155" t="s">
        <v>71</v>
      </c>
      <c r="L3" s="155">
        <v>2019</v>
      </c>
      <c r="M3" s="155">
        <v>2020</v>
      </c>
      <c r="N3" s="155" t="s">
        <v>71</v>
      </c>
      <c r="O3" s="155">
        <v>2019</v>
      </c>
      <c r="P3" s="155">
        <v>2020</v>
      </c>
      <c r="Q3" s="155" t="s">
        <v>71</v>
      </c>
      <c r="R3" s="104"/>
    </row>
    <row r="4" spans="1:18" x14ac:dyDescent="0.25">
      <c r="A4" s="103">
        <v>1</v>
      </c>
      <c r="B4" s="155">
        <v>2</v>
      </c>
      <c r="C4" s="155">
        <v>3</v>
      </c>
      <c r="D4" s="155">
        <v>4</v>
      </c>
      <c r="E4" s="155">
        <v>5</v>
      </c>
      <c r="F4" s="155">
        <v>6</v>
      </c>
      <c r="G4" s="155">
        <v>7</v>
      </c>
      <c r="H4" s="155">
        <v>8</v>
      </c>
      <c r="I4" s="155">
        <v>9</v>
      </c>
      <c r="J4" s="155">
        <v>10</v>
      </c>
      <c r="K4" s="155">
        <v>11</v>
      </c>
      <c r="L4" s="155">
        <v>12</v>
      </c>
      <c r="M4" s="155">
        <v>13</v>
      </c>
      <c r="N4" s="155">
        <v>14</v>
      </c>
      <c r="O4" s="155">
        <v>15</v>
      </c>
      <c r="P4" s="155">
        <v>16</v>
      </c>
      <c r="Q4" s="155">
        <v>17</v>
      </c>
      <c r="R4" s="155">
        <v>18</v>
      </c>
    </row>
    <row r="5" spans="1:18" ht="38.25" x14ac:dyDescent="0.25">
      <c r="A5" s="103">
        <v>1</v>
      </c>
      <c r="B5" s="156" t="s">
        <v>172</v>
      </c>
      <c r="C5" s="105">
        <v>49</v>
      </c>
      <c r="D5" s="179">
        <v>68</v>
      </c>
      <c r="E5" s="106">
        <f>(D5-C5)/D5</f>
        <v>0.27941176470588236</v>
      </c>
      <c r="F5" s="105">
        <v>1</v>
      </c>
      <c r="G5" s="179">
        <v>7</v>
      </c>
      <c r="H5" s="106">
        <f>(G5-F5)/G5</f>
        <v>0.8571428571428571</v>
      </c>
      <c r="I5" s="105">
        <v>1</v>
      </c>
      <c r="J5" s="179">
        <v>5</v>
      </c>
      <c r="K5" s="106">
        <v>0</v>
      </c>
      <c r="L5" s="105">
        <v>0</v>
      </c>
      <c r="M5" s="105">
        <v>1</v>
      </c>
      <c r="N5" s="106">
        <v>0</v>
      </c>
      <c r="O5" s="105">
        <v>0</v>
      </c>
      <c r="P5" s="105">
        <v>0</v>
      </c>
      <c r="Q5" s="106">
        <v>0</v>
      </c>
      <c r="R5" s="105"/>
    </row>
    <row r="6" spans="1:18" ht="63.75" x14ac:dyDescent="0.25">
      <c r="A6" s="103">
        <v>2</v>
      </c>
      <c r="B6" s="104" t="s">
        <v>173</v>
      </c>
      <c r="C6" s="105">
        <v>47</v>
      </c>
      <c r="D6" s="179">
        <v>68</v>
      </c>
      <c r="E6" s="106">
        <f>(D6-C6)/D6</f>
        <v>0.30882352941176472</v>
      </c>
      <c r="F6" s="105">
        <v>1</v>
      </c>
      <c r="G6" s="179">
        <v>7</v>
      </c>
      <c r="H6" s="106">
        <f>(G6-F6)/G6</f>
        <v>0.8571428571428571</v>
      </c>
      <c r="I6" s="105">
        <v>1</v>
      </c>
      <c r="J6" s="179">
        <v>5</v>
      </c>
      <c r="K6" s="106">
        <v>0</v>
      </c>
      <c r="L6" s="105">
        <v>0</v>
      </c>
      <c r="M6" s="105">
        <v>1</v>
      </c>
      <c r="N6" s="106">
        <v>0</v>
      </c>
      <c r="O6" s="105">
        <v>0</v>
      </c>
      <c r="P6" s="105">
        <v>0</v>
      </c>
      <c r="Q6" s="106">
        <v>0</v>
      </c>
      <c r="R6" s="105"/>
    </row>
    <row r="7" spans="1:18" ht="102" x14ac:dyDescent="0.25">
      <c r="A7" s="103">
        <v>3</v>
      </c>
      <c r="B7" s="104" t="s">
        <v>174</v>
      </c>
      <c r="C7" s="105">
        <v>0</v>
      </c>
      <c r="D7" s="179">
        <v>0</v>
      </c>
      <c r="E7" s="106">
        <v>0</v>
      </c>
      <c r="F7" s="105">
        <v>0</v>
      </c>
      <c r="G7" s="179">
        <v>0</v>
      </c>
      <c r="H7" s="106">
        <v>0</v>
      </c>
      <c r="I7" s="105">
        <v>0</v>
      </c>
      <c r="J7" s="179">
        <v>0</v>
      </c>
      <c r="K7" s="106">
        <v>0</v>
      </c>
      <c r="L7" s="105">
        <v>0</v>
      </c>
      <c r="M7" s="105">
        <v>0</v>
      </c>
      <c r="N7" s="106">
        <v>0</v>
      </c>
      <c r="O7" s="105">
        <v>0</v>
      </c>
      <c r="P7" s="105">
        <v>0</v>
      </c>
      <c r="Q7" s="106">
        <v>0</v>
      </c>
      <c r="R7" s="105">
        <v>0</v>
      </c>
    </row>
    <row r="8" spans="1:18" x14ac:dyDescent="0.25">
      <c r="A8" s="103">
        <v>3.1</v>
      </c>
      <c r="B8" s="104" t="s">
        <v>175</v>
      </c>
      <c r="C8" s="105">
        <v>0</v>
      </c>
      <c r="D8" s="179">
        <v>0</v>
      </c>
      <c r="E8" s="106">
        <v>0</v>
      </c>
      <c r="F8" s="105">
        <v>0</v>
      </c>
      <c r="G8" s="179">
        <v>0</v>
      </c>
      <c r="H8" s="106">
        <v>0</v>
      </c>
      <c r="I8" s="105">
        <v>0</v>
      </c>
      <c r="J8" s="179">
        <v>0</v>
      </c>
      <c r="K8" s="106">
        <v>0</v>
      </c>
      <c r="L8" s="105">
        <v>0</v>
      </c>
      <c r="M8" s="105">
        <v>0</v>
      </c>
      <c r="N8" s="106">
        <v>0</v>
      </c>
      <c r="O8" s="105">
        <v>0</v>
      </c>
      <c r="P8" s="105">
        <v>0</v>
      </c>
      <c r="Q8" s="106">
        <v>0</v>
      </c>
      <c r="R8" s="105">
        <v>0</v>
      </c>
    </row>
    <row r="9" spans="1:18" x14ac:dyDescent="0.25">
      <c r="A9" s="103">
        <v>3.2</v>
      </c>
      <c r="B9" s="104" t="s">
        <v>176</v>
      </c>
      <c r="C9" s="105">
        <v>0</v>
      </c>
      <c r="D9" s="179">
        <v>8</v>
      </c>
      <c r="E9" s="106">
        <v>0</v>
      </c>
      <c r="F9" s="105">
        <v>0</v>
      </c>
      <c r="G9" s="179">
        <v>0</v>
      </c>
      <c r="H9" s="106">
        <v>0</v>
      </c>
      <c r="I9" s="105">
        <v>0</v>
      </c>
      <c r="J9" s="179">
        <v>43</v>
      </c>
      <c r="K9" s="106">
        <v>0</v>
      </c>
      <c r="L9" s="105">
        <v>0</v>
      </c>
      <c r="M9" s="105">
        <v>0</v>
      </c>
      <c r="N9" s="106">
        <v>0</v>
      </c>
      <c r="O9" s="105">
        <v>0</v>
      </c>
      <c r="P9" s="105">
        <v>0</v>
      </c>
      <c r="Q9" s="106">
        <v>0</v>
      </c>
      <c r="R9" s="105">
        <v>0</v>
      </c>
    </row>
    <row r="10" spans="1:18" ht="63.75" x14ac:dyDescent="0.25">
      <c r="A10" s="103">
        <v>4</v>
      </c>
      <c r="B10" s="104" t="s">
        <v>177</v>
      </c>
      <c r="C10" s="105">
        <v>9</v>
      </c>
      <c r="D10" s="179">
        <v>10</v>
      </c>
      <c r="E10" s="106">
        <f>(D10-C10)/D10</f>
        <v>0.1</v>
      </c>
      <c r="F10" s="105">
        <v>10</v>
      </c>
      <c r="G10" s="179">
        <v>10</v>
      </c>
      <c r="H10" s="106">
        <f>(G10-F10)/G10</f>
        <v>0</v>
      </c>
      <c r="I10" s="108">
        <v>10</v>
      </c>
      <c r="J10" s="180">
        <v>10</v>
      </c>
      <c r="K10" s="106">
        <v>0</v>
      </c>
      <c r="L10" s="108">
        <v>0</v>
      </c>
      <c r="M10" s="108">
        <v>10</v>
      </c>
      <c r="N10" s="106">
        <v>0</v>
      </c>
      <c r="O10" s="108">
        <v>0</v>
      </c>
      <c r="P10" s="108">
        <v>0</v>
      </c>
      <c r="Q10" s="106">
        <v>0</v>
      </c>
      <c r="R10" s="109"/>
    </row>
    <row r="11" spans="1:18" ht="51" x14ac:dyDescent="0.25">
      <c r="A11" s="103">
        <v>5</v>
      </c>
      <c r="B11" s="104" t="s">
        <v>178</v>
      </c>
      <c r="C11" s="105">
        <v>47</v>
      </c>
      <c r="D11" s="179">
        <v>51</v>
      </c>
      <c r="E11" s="106">
        <f>(D11-C11)/D11</f>
        <v>7.8431372549019607E-2</v>
      </c>
      <c r="F11" s="105">
        <v>1</v>
      </c>
      <c r="G11" s="179">
        <v>7</v>
      </c>
      <c r="H11" s="106">
        <f>(G11-F11)/G11</f>
        <v>0.8571428571428571</v>
      </c>
      <c r="I11" s="105">
        <v>1</v>
      </c>
      <c r="J11" s="179">
        <v>3</v>
      </c>
      <c r="K11" s="106">
        <v>0</v>
      </c>
      <c r="L11" s="105">
        <v>0</v>
      </c>
      <c r="M11" s="105">
        <v>1</v>
      </c>
      <c r="N11" s="106">
        <v>0</v>
      </c>
      <c r="O11" s="105">
        <v>0</v>
      </c>
      <c r="P11" s="105">
        <v>0</v>
      </c>
      <c r="Q11" s="106">
        <v>0</v>
      </c>
      <c r="R11" s="105"/>
    </row>
    <row r="12" spans="1:18" ht="51" x14ac:dyDescent="0.25">
      <c r="A12" s="103">
        <v>6</v>
      </c>
      <c r="B12" s="104" t="s">
        <v>179</v>
      </c>
      <c r="C12" s="105">
        <v>36</v>
      </c>
      <c r="D12" s="179">
        <v>40</v>
      </c>
      <c r="E12" s="106">
        <f>(D12-C12)/D12</f>
        <v>0.1</v>
      </c>
      <c r="F12" s="105">
        <v>0</v>
      </c>
      <c r="G12" s="179">
        <v>3</v>
      </c>
      <c r="H12" s="106">
        <f>(G12-F12)/G12</f>
        <v>1</v>
      </c>
      <c r="I12" s="105">
        <v>0</v>
      </c>
      <c r="J12" s="179">
        <v>3</v>
      </c>
      <c r="K12" s="106">
        <v>0</v>
      </c>
      <c r="L12" s="105">
        <v>0</v>
      </c>
      <c r="M12" s="105">
        <v>0</v>
      </c>
      <c r="N12" s="106">
        <v>0</v>
      </c>
      <c r="O12" s="105">
        <v>0</v>
      </c>
      <c r="P12" s="105">
        <v>0</v>
      </c>
      <c r="Q12" s="106">
        <v>0</v>
      </c>
      <c r="R12" s="105"/>
    </row>
    <row r="13" spans="1:18" ht="89.25" x14ac:dyDescent="0.25">
      <c r="A13" s="103">
        <v>7</v>
      </c>
      <c r="B13" s="104" t="s">
        <v>180</v>
      </c>
      <c r="C13" s="105">
        <v>0</v>
      </c>
      <c r="D13" s="179">
        <v>0</v>
      </c>
      <c r="E13" s="106">
        <v>0</v>
      </c>
      <c r="F13" s="105">
        <v>0</v>
      </c>
      <c r="G13" s="179">
        <v>0</v>
      </c>
      <c r="H13" s="106">
        <v>0</v>
      </c>
      <c r="I13" s="105">
        <v>0</v>
      </c>
      <c r="J13" s="179">
        <v>0</v>
      </c>
      <c r="K13" s="106">
        <v>0</v>
      </c>
      <c r="L13" s="105">
        <v>0</v>
      </c>
      <c r="M13" s="105">
        <v>0</v>
      </c>
      <c r="N13" s="106">
        <v>0</v>
      </c>
      <c r="O13" s="105">
        <v>0</v>
      </c>
      <c r="P13" s="105"/>
      <c r="Q13" s="106">
        <v>0</v>
      </c>
      <c r="R13" s="105">
        <v>0</v>
      </c>
    </row>
    <row r="14" spans="1:18" x14ac:dyDescent="0.25">
      <c r="A14" s="103">
        <v>7.1</v>
      </c>
      <c r="B14" s="104" t="s">
        <v>175</v>
      </c>
      <c r="C14" s="105">
        <v>0</v>
      </c>
      <c r="D14" s="179">
        <v>0</v>
      </c>
      <c r="E14" s="106">
        <v>0</v>
      </c>
      <c r="F14" s="105">
        <v>0</v>
      </c>
      <c r="G14" s="179">
        <v>0</v>
      </c>
      <c r="H14" s="106">
        <v>0</v>
      </c>
      <c r="I14" s="105">
        <v>0</v>
      </c>
      <c r="J14" s="179">
        <v>0</v>
      </c>
      <c r="K14" s="106">
        <v>0</v>
      </c>
      <c r="L14" s="105">
        <v>0</v>
      </c>
      <c r="M14" s="105">
        <v>0</v>
      </c>
      <c r="N14" s="106">
        <v>0</v>
      </c>
      <c r="O14" s="105">
        <v>0</v>
      </c>
      <c r="P14" s="105">
        <v>0</v>
      </c>
      <c r="Q14" s="106">
        <v>0</v>
      </c>
      <c r="R14" s="105">
        <v>0</v>
      </c>
    </row>
    <row r="15" spans="1:18" x14ac:dyDescent="0.25">
      <c r="A15" s="103">
        <v>7.2</v>
      </c>
      <c r="B15" s="104" t="s">
        <v>181</v>
      </c>
      <c r="C15" s="105">
        <v>0</v>
      </c>
      <c r="D15" s="179">
        <v>0</v>
      </c>
      <c r="E15" s="106">
        <v>0</v>
      </c>
      <c r="F15" s="105">
        <v>0</v>
      </c>
      <c r="G15" s="179">
        <v>0</v>
      </c>
      <c r="H15" s="106">
        <v>0</v>
      </c>
      <c r="I15" s="105">
        <v>0</v>
      </c>
      <c r="J15" s="179">
        <v>0</v>
      </c>
      <c r="K15" s="106">
        <v>0</v>
      </c>
      <c r="L15" s="105">
        <v>0</v>
      </c>
      <c r="M15" s="105">
        <v>0</v>
      </c>
      <c r="N15" s="106">
        <v>0</v>
      </c>
      <c r="O15" s="105">
        <v>0</v>
      </c>
      <c r="P15" s="105">
        <v>0</v>
      </c>
      <c r="Q15" s="106">
        <v>0</v>
      </c>
      <c r="R15" s="105">
        <v>0</v>
      </c>
    </row>
    <row r="16" spans="1:18" ht="63.75" x14ac:dyDescent="0.25">
      <c r="A16" s="103">
        <v>8</v>
      </c>
      <c r="B16" s="104" t="s">
        <v>182</v>
      </c>
      <c r="C16" s="105">
        <v>93</v>
      </c>
      <c r="D16" s="179">
        <v>93</v>
      </c>
      <c r="E16" s="106">
        <f>(D16-C16)/D16</f>
        <v>0</v>
      </c>
      <c r="F16" s="105">
        <v>30</v>
      </c>
      <c r="G16" s="179">
        <v>102</v>
      </c>
      <c r="H16" s="106">
        <f>(G16-F16)/G16</f>
        <v>0.70588235294117652</v>
      </c>
      <c r="I16" s="108">
        <v>30</v>
      </c>
      <c r="J16" s="180">
        <v>151</v>
      </c>
      <c r="K16" s="106">
        <v>0</v>
      </c>
      <c r="L16" s="108">
        <v>0</v>
      </c>
      <c r="M16" s="108">
        <v>0</v>
      </c>
      <c r="N16" s="106">
        <v>0</v>
      </c>
      <c r="O16" s="108">
        <v>0</v>
      </c>
      <c r="P16" s="108">
        <v>0</v>
      </c>
      <c r="Q16" s="106">
        <v>0</v>
      </c>
      <c r="R16" s="108">
        <v>0</v>
      </c>
    </row>
  </sheetData>
  <mergeCells count="9">
    <mergeCell ref="A1:A3"/>
    <mergeCell ref="B1:B3"/>
    <mergeCell ref="C1:Q1"/>
    <mergeCell ref="R1:R2"/>
    <mergeCell ref="C2:E2"/>
    <mergeCell ref="F2:H2"/>
    <mergeCell ref="I2:K2"/>
    <mergeCell ref="L2:N2"/>
    <mergeCell ref="O2:Q2"/>
  </mergeCells>
  <pageMargins left="0.25208333333333299" right="0.25208333333333299" top="0.25208333333333299" bottom="0.25208333333333299" header="0.51180555555555496" footer="0.51180555555555496"/>
  <pageSetup paperSize="8" scale="92"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15</TotalTime>
  <Application>Microsoft Excel</Application>
  <DocSecurity>0</DocSecurity>
  <ScaleCrop>false</ScaleCrop>
  <HeadingPairs>
    <vt:vector size="4" baseType="variant">
      <vt:variant>
        <vt:lpstr>Листы</vt:lpstr>
      </vt:variant>
      <vt:variant>
        <vt:i4>17</vt:i4>
      </vt:variant>
      <vt:variant>
        <vt:lpstr>Именованные диапазоны</vt:lpstr>
      </vt:variant>
      <vt:variant>
        <vt:i4>7</vt:i4>
      </vt:variant>
    </vt:vector>
  </HeadingPairs>
  <TitlesOfParts>
    <vt:vector size="24" baseType="lpstr">
      <vt:lpstr>Таблица 1.1</vt:lpstr>
      <vt:lpstr>Таблица 1.2</vt:lpstr>
      <vt:lpstr>Таблица 1.3</vt:lpstr>
      <vt:lpstr>Таблица 1.4</vt:lpstr>
      <vt:lpstr>Таблица 2.1</vt:lpstr>
      <vt:lpstr>Таблица 2.2</vt:lpstr>
      <vt:lpstr>Таблица 3.1</vt:lpstr>
      <vt:lpstr>Таблица 4.1 с ПО</vt:lpstr>
      <vt:lpstr>Таблица 3.4</vt:lpstr>
      <vt:lpstr>Таблица 3.5</vt:lpstr>
      <vt:lpstr>Таблица 4.2</vt:lpstr>
      <vt:lpstr>Таблица 4.1</vt:lpstr>
      <vt:lpstr>Таблица 4.3</vt:lpstr>
      <vt:lpstr>п. 4.4-4.8</vt:lpstr>
      <vt:lpstr>Таблица 4.5</vt:lpstr>
      <vt:lpstr>Таблица 4.7.</vt:lpstr>
      <vt:lpstr>Таблица 4.9</vt:lpstr>
      <vt:lpstr>'Таблица 4.2'!_ФильтрБазыДанных</vt:lpstr>
      <vt:lpstr>'Таблица 4.7.'!_ФильтрБазыДанных</vt:lpstr>
      <vt:lpstr>'Таблица 4.1'!bookmark0</vt:lpstr>
      <vt:lpstr>'Таблица 4.1 с ПО'!bookmark0</vt:lpstr>
      <vt:lpstr>'Таблица 1.2'!Область_печати</vt:lpstr>
      <vt:lpstr>'Таблица 4.1'!Область_печати</vt:lpstr>
      <vt:lpstr>'Таблица 4.1 с ПО'!Область_печати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Гереев Седретдин Бедретдинович</dc:creator>
  <cp:lastModifiedBy>Михаил</cp:lastModifiedBy>
  <cp:revision>5</cp:revision>
  <cp:lastPrinted>2022-03-31T10:03:16Z</cp:lastPrinted>
  <dcterms:created xsi:type="dcterms:W3CDTF">2016-03-25T05:41:31Z</dcterms:created>
  <dcterms:modified xsi:type="dcterms:W3CDTF">2022-03-31T12:05:11Z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